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AI-EMDOGER\Users\emre.doger\OneDrive - T.C. Lokman Hekim Üniversitesi\LHU Strateji 27.11.2023\Kalite Dokümanları\İdari Birimler\Tedarik ve Satınalma Koordinatörlüğü\"/>
    </mc:Choice>
  </mc:AlternateContent>
  <xr:revisionPtr revIDLastSave="0" documentId="13_ncr:1_{86D4E1FF-6160-4856-BE76-90DFFB1A709C}" xr6:coauthVersionLast="47" xr6:coauthVersionMax="47" xr10:uidLastSave="{00000000-0000-0000-0000-000000000000}"/>
  <bookViews>
    <workbookView xWindow="28680" yWindow="-120" windowWidth="29040" windowHeight="15840" xr2:uid="{BD9BE201-241E-4680-BD98-4835224003C1}"/>
  </bookViews>
  <sheets>
    <sheet name="İstek Belgesi" sheetId="2" r:id="rId1"/>
    <sheet name="Açıklama (14)" sheetId="3" r:id="rId2"/>
    <sheet name="Malzemeler" sheetId="4" state="hidden" r:id="rId3"/>
  </sheets>
  <definedNames>
    <definedName name="_xlnm._FilterDatabase" localSheetId="0" hidden="1">'İstek Belgesi'!$B$7:$B$26</definedName>
    <definedName name="_xlnm._FilterDatabase" localSheetId="2" hidden="1">Malzemeler!$B$2:$C$76</definedName>
    <definedName name="_xlnm.Print_Titles" localSheetId="2">Malzemeler!$1:$1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B11" i="2" l="1"/>
  <c r="B26" i="2" l="1"/>
  <c r="B25" i="2"/>
  <c r="B24" i="2"/>
  <c r="B23" i="2"/>
  <c r="B22" i="2"/>
  <c r="B21" i="2"/>
  <c r="B19" i="2"/>
  <c r="B18" i="2"/>
  <c r="B17" i="2"/>
  <c r="B16" i="2"/>
  <c r="B15" i="2"/>
  <c r="B14" i="2"/>
  <c r="B13" i="2"/>
  <c r="B12" i="2"/>
  <c r="B10" i="2"/>
  <c r="B9" i="2"/>
  <c r="B8" i="2"/>
  <c r="B7" i="2"/>
  <c r="B20" i="2"/>
  <c r="E11" i="2" l="1"/>
  <c r="E13" i="2"/>
  <c r="E12" i="2"/>
  <c r="E10" i="2"/>
  <c r="E9" i="2"/>
  <c r="E8" i="2"/>
  <c r="E26" i="2"/>
  <c r="E25" i="2"/>
  <c r="E24" i="2"/>
  <c r="E23" i="2"/>
  <c r="E22" i="2"/>
  <c r="E21" i="2"/>
  <c r="E20" i="2"/>
  <c r="E19" i="2"/>
  <c r="E18" i="2"/>
  <c r="E17" i="2"/>
  <c r="E16" i="2"/>
  <c r="E15" i="2"/>
  <c r="E14" i="2"/>
  <c r="A8" i="2" l="1"/>
  <c r="A9" i="2" l="1"/>
  <c r="A10" i="2" l="1"/>
  <c r="A11" i="2" l="1"/>
  <c r="A12" i="2" l="1"/>
  <c r="A13" i="2" l="1"/>
  <c r="A14" i="2" l="1"/>
  <c r="A15" i="2" l="1"/>
  <c r="A16" i="2" l="1"/>
  <c r="A17" i="2" l="1"/>
  <c r="A18" i="2" l="1"/>
  <c r="A19" i="2" l="1"/>
  <c r="A20" i="2" l="1"/>
  <c r="A21" i="2" l="1"/>
  <c r="A22" i="2" l="1"/>
  <c r="A23" i="2" l="1"/>
  <c r="A24" i="2" s="1"/>
  <c r="A25" i="2" s="1"/>
  <c r="A26" i="2" l="1"/>
  <c r="E7" i="2"/>
</calcChain>
</file>

<file path=xl/sharedStrings.xml><?xml version="1.0" encoding="utf-8"?>
<sst xmlns="http://schemas.openxmlformats.org/spreadsheetml/2006/main" count="329" uniqueCount="248">
  <si>
    <r>
      <t xml:space="preserve">T.C.
LOKMAN HEKİM ÜNİVERSİTESİ 
</t>
    </r>
    <r>
      <rPr>
        <b/>
        <sz val="12"/>
        <color rgb="FF002060"/>
        <rFont val="Cambria"/>
        <family val="1"/>
        <charset val="162"/>
      </rPr>
      <t>TAŞINIR İSTEK BELGESİ</t>
    </r>
  </si>
  <si>
    <t>Doküman No</t>
  </si>
  <si>
    <t>LHÜ-TED-FRM-0006</t>
  </si>
  <si>
    <t>İlk Yayın Tarihi</t>
  </si>
  <si>
    <t>Revizyon Tarihi</t>
  </si>
  <si>
    <t>Revizyon No</t>
  </si>
  <si>
    <t>2</t>
  </si>
  <si>
    <t>İstek Yapan Birim:</t>
  </si>
  <si>
    <t>Tarihi :</t>
  </si>
  <si>
    <t>No:</t>
  </si>
  <si>
    <t>SIRA
NO</t>
  </si>
  <si>
    <t>ENVANTER
KODU</t>
  </si>
  <si>
    <t>ADI</t>
  </si>
  <si>
    <t>ÖLÇÜ
BİRİMİ</t>
  </si>
  <si>
    <t>İSTENİLEN
MİKTAR</t>
  </si>
  <si>
    <t>KARŞILANAN
MİKTAR</t>
  </si>
  <si>
    <t>Birimimiz ihtiyacı için yukarıda belirtilen taşınırların verilmesi rica olunur.</t>
  </si>
  <si>
    <t>"Karşılanan Miktar" sütununda kayıtlı miktarları teslim edilmiştir.</t>
  </si>
  <si>
    <t>İstek Yapan Birim Yöneticisi</t>
  </si>
  <si>
    <t>Taşınır Kayıt Yetkilisi</t>
  </si>
  <si>
    <t>Adı Soyadı                     :</t>
  </si>
  <si>
    <t>Adı Soyadı                               :</t>
  </si>
  <si>
    <t>Ünvanı                            :</t>
  </si>
  <si>
    <t>Ünvanı                                      :</t>
  </si>
  <si>
    <t>İmzası                             :</t>
  </si>
  <si>
    <t>İmzası                                       :</t>
  </si>
  <si>
    <t>Belgenin bir örneği istek yapan birimde dosyalanmak üzere taşınırın teslim edildiği görevliye verilir.</t>
  </si>
  <si>
    <t>TAŞINIR İSTEK BELGESİNE İLİŞKİN AÇIKLAMALAR</t>
  </si>
  <si>
    <t>Taşınır İstek Belgesi (Örnek: 7): Bu Belge, Depodan taşınır malzeme talep edildiğinde kullanılır ve talepte bulunan Birim Yetkilisinin onayını taşır.
Taşınır; Tüketim (Sarf) veya Dayanıklı (Demirbaş) niteliğindeki her türlü malzemeyi tanımlar.
Belgeyi doldurmak için sarı renk alanları kullanın. 
Bağlı bulunulan birim ve malzeme ismi belirlemek için kutunun sağında aşağı yön tuşuna tıklayarak ya da kutu içerisine çift tıklayarak Açılan listeye ulaşabilir ve girmek istediğiniz bilgiyi kolayca seçip giriş yapabilirsiniz.
Yanlış girilen satırları Delete tuşu ile silebilirsiniz.
Listede yer almayan bir malzeme isteğinde bulunmak için açıklayıcı malzeme ismini yazdıktan sonra çıkan uyarı mesajını onaylayın.
İstenilen Miktar alanına sayı olarak giriş yapın; Karşılanan miktar alanını boş bırakın.
Belgeyi çıktı alırken Siyah/Beyaz olarak ayarlanmış olarak çıkacaktır.
Birim yöneticinize imza ettirerek belge ile birlikte Taşınır Kayıt Yetkilisi'ne malzemeler için başvurun.</t>
  </si>
  <si>
    <t>MALZEME ADI</t>
  </si>
  <si>
    <t>KURUM</t>
  </si>
  <si>
    <t>YÖNETİCİSİ</t>
  </si>
  <si>
    <t>ÜNVANI</t>
  </si>
  <si>
    <t>150.01.01.01.01</t>
  </si>
  <si>
    <t>İMZA KALEMİ, MAVİ, ORTA</t>
  </si>
  <si>
    <t>ADET</t>
  </si>
  <si>
    <t>REKTÖRLÜK</t>
  </si>
  <si>
    <t>Bülent GÜMÜŞEL</t>
  </si>
  <si>
    <t>Rektör</t>
  </si>
  <si>
    <t>150.01.01.01.02</t>
  </si>
  <si>
    <t>PİLOT KALEM, MAVİ, 0,7 MM.</t>
  </si>
  <si>
    <t>TIP FAKÜLTESİ</t>
  </si>
  <si>
    <t>Mehmet DOĞANAY</t>
  </si>
  <si>
    <t>Prof. Dr.</t>
  </si>
  <si>
    <t>150.01.01.04.01</t>
  </si>
  <si>
    <t>TÜKENMEZ KALEM, MAVİ</t>
  </si>
  <si>
    <t>DİŞ HEKİMLİĞİ FAKÜLTESİ</t>
  </si>
  <si>
    <t>Lale KARAAĞAÇLIOĞLU</t>
  </si>
  <si>
    <t>150.01.01.05.01</t>
  </si>
  <si>
    <t>MEKANİK KALEM, 0,5 MM.</t>
  </si>
  <si>
    <t>ECZACILIK FAKÜLTESİ</t>
  </si>
  <si>
    <t>Belma GÜMÜŞEL</t>
  </si>
  <si>
    <t>150.01.01.06.01</t>
  </si>
  <si>
    <t>KURŞUN KALEM, SİYAH, HB</t>
  </si>
  <si>
    <t>SAĞLIK BİLİMLERİ FAKÜLTESİ</t>
  </si>
  <si>
    <t>Fatma ÖZ</t>
  </si>
  <si>
    <t>150.01.01.06.02</t>
  </si>
  <si>
    <t>KURŞUN KALEM, KIRMIZI, HB</t>
  </si>
  <si>
    <t>SPOR BİLİMLERİ FAKÜLTESİ</t>
  </si>
  <si>
    <t>M. Settar KOÇAK</t>
  </si>
  <si>
    <t>150.01.01.07.01</t>
  </si>
  <si>
    <t>FOSFORLU İŞARETLEME KALEMİ, SARI</t>
  </si>
  <si>
    <t>SAĞLIK HİZMETLERİ MYO.</t>
  </si>
  <si>
    <t>Nükhet BAYER</t>
  </si>
  <si>
    <t>Dr. Öğr. Üyesi</t>
  </si>
  <si>
    <t>150.01.01.07.02</t>
  </si>
  <si>
    <t>FOSFORLU İŞARETLEME KALEMİ, YEŞİL</t>
  </si>
  <si>
    <t>SAĞLIK BİLİMLERİ ENSTİTÜSÜ</t>
  </si>
  <si>
    <t>Sulhiye YILDIZ</t>
  </si>
  <si>
    <t>Enstitü Müdürü</t>
  </si>
  <si>
    <t>150.01.01.07.03</t>
  </si>
  <si>
    <t>FOSFORLU İŞARETLEME KALEMİ, MAVİ</t>
  </si>
  <si>
    <t>LHUSTEK</t>
  </si>
  <si>
    <t>Fatih VARDAR</t>
  </si>
  <si>
    <t>Tekn. Geliş. Mrk. Müd.</t>
  </si>
  <si>
    <t>150.01.01.07.04</t>
  </si>
  <si>
    <t>FOSFORLU İŞARETLEME KALEMİ, TURUNCU</t>
  </si>
  <si>
    <t>GETAT
UYG. VE ARŞ. MRK.</t>
  </si>
  <si>
    <t>Cemal ÇEVİK</t>
  </si>
  <si>
    <t>150.01.01.07.05</t>
  </si>
  <si>
    <t>FOSFORLU İŞARETLEME KALEMİ, PEMBE</t>
  </si>
  <si>
    <t>ÖZGÜRKÖY TEDAVİ VE REHAB. MRK.</t>
  </si>
  <si>
    <t>Zehra ARIKAN</t>
  </si>
  <si>
    <t>150.01.01.11.01</t>
  </si>
  <si>
    <t>PERMANENT ASETAT KALEMİ, S UÇLU, SİYAH</t>
  </si>
  <si>
    <t>DİŞ HASTANESİ</t>
  </si>
  <si>
    <t>Rukiye KARATOKUŞ</t>
  </si>
  <si>
    <t>Diş Hastanesi Müdürü</t>
  </si>
  <si>
    <t>150.01.01.11.02</t>
  </si>
  <si>
    <t>PERMANENT ASETAT KALEMİ, S UÇLU, KIRMIZI</t>
  </si>
  <si>
    <t>BAP KOORDİNATÖRLÜĞÜ</t>
  </si>
  <si>
    <t>Belma TURAN</t>
  </si>
  <si>
    <t>BAP Koor.</t>
  </si>
  <si>
    <t>150.01.01.11.03</t>
  </si>
  <si>
    <t>PERMANENT ASETAT KALEMİ, S UÇLU, MAVİ</t>
  </si>
  <si>
    <t>YABANCI DİLLER KOORDİNATÖRLÜĞÜ</t>
  </si>
  <si>
    <t>Gohar SEYEDİ</t>
  </si>
  <si>
    <t>Yabancı Diller Koor.</t>
  </si>
  <si>
    <t>150.01.01.11.04</t>
  </si>
  <si>
    <t>PERMANENT ASETAT KALEMİ, M UÇLU, SİYAH</t>
  </si>
  <si>
    <t>İDARİ İŞLER DAİRE  BŞK.LIĞI</t>
  </si>
  <si>
    <t>Sinan BAYGÜNEŞ</t>
  </si>
  <si>
    <t>İdari İşler D. Bşk.</t>
  </si>
  <si>
    <t>150.01.01.11.05</t>
  </si>
  <si>
    <t>PERMANENT ASETAT KALEMİ, M UÇLU, KIRMIZI</t>
  </si>
  <si>
    <t>BİLGİ TEKNOLOJİLERİ KOORDİNATÖRLÜĞÜ</t>
  </si>
  <si>
    <t>Arda TÜRKSEVEN</t>
  </si>
  <si>
    <t>Bilgi Tekn. Koor.</t>
  </si>
  <si>
    <t>150.01.01.11.06</t>
  </si>
  <si>
    <t>PERMANENT ASETAT KALEMİ, M UÇLU, MAVİ</t>
  </si>
  <si>
    <t>MALİ İŞLER DAİRE  BŞK.LIĞI</t>
  </si>
  <si>
    <t>Neslihan ZENGİN</t>
  </si>
  <si>
    <t>Mali İşler D. Bşk.</t>
  </si>
  <si>
    <t>150.01.01.16.01</t>
  </si>
  <si>
    <t>TAHTA KALEMİ, SİYAH</t>
  </si>
  <si>
    <t>KURUMSAL İLETİŞİM VE HALKLA İLİŞKİLER D. BŞK.LIĞI</t>
  </si>
  <si>
    <t>Dilay HAMRET</t>
  </si>
  <si>
    <t>Kurumsal İlet. D. Bşk.</t>
  </si>
  <si>
    <t>150.01.01.16.02</t>
  </si>
  <si>
    <t>TAHTA KALEMİ, KIRMIZI</t>
  </si>
  <si>
    <t>EĞİTİM VE ÖĞRETİM DAİRE BŞK.LIĞI</t>
  </si>
  <si>
    <t>Mevlüt KARADAĞ</t>
  </si>
  <si>
    <t>Eğt. Öğr. D. Bşk.</t>
  </si>
  <si>
    <t>150.01.01.16.03</t>
  </si>
  <si>
    <t>TAHTA KALEMİ, MAVİ</t>
  </si>
  <si>
    <t>ÖĞRENCİ İŞLERİ KOORDİNATÖRLÜĞÜ</t>
  </si>
  <si>
    <t>Arslan GELMEZ</t>
  </si>
  <si>
    <t>Öğrenci İşl. Koor.</t>
  </si>
  <si>
    <t>150.01.01.19.01</t>
  </si>
  <si>
    <t>MEKANİK KALEM UCU, SİYAH, 0,5 MM. 20'Lİ, 2B</t>
  </si>
  <si>
    <t>KÜTÜPHANE VE DÖKÜMANTASYON KOOR.</t>
  </si>
  <si>
    <t>Emel Sürmeli AYDOĞDU</t>
  </si>
  <si>
    <t>Kütüphane Per.</t>
  </si>
  <si>
    <t>150.01.01.19.02</t>
  </si>
  <si>
    <t>MEKANİK KALEM UCU, SİYAH, 0,7 MM. 20'Lİ, 2B</t>
  </si>
  <si>
    <t>150.01.01.20.02</t>
  </si>
  <si>
    <t>ISTAMPA MÜREKKEBİ, MAVİ, 28 ML.</t>
  </si>
  <si>
    <t>150.01.03.01.02</t>
  </si>
  <si>
    <t>BASKI KAĞIDI, A4/160 GRAMAJLI, 250 Yapraklı</t>
  </si>
  <si>
    <t>PAKET</t>
  </si>
  <si>
    <t>150.01.03.01.03.01</t>
  </si>
  <si>
    <t>YAZI KAĞIDI, A4 EBAT, 500 Yapraklı</t>
  </si>
  <si>
    <t>150.01.03.01.03.02</t>
  </si>
  <si>
    <t>YAZI KAĞIDI, A3 EBAT, 500 Yapraklı</t>
  </si>
  <si>
    <t>150.01.03.01.11.01</t>
  </si>
  <si>
    <t>YAPIŞKANLI NOT KAĞIDI, 76X76 MM.</t>
  </si>
  <si>
    <t>150.01.03.01.11.02</t>
  </si>
  <si>
    <t>YAPIŞKANLI AYRAÇ, 5 RENK, 15X50 MM.</t>
  </si>
  <si>
    <t>150.01.03.01.99.01</t>
  </si>
  <si>
    <t>KÜP BLOK NOT KAĞIDI, 8,5x8,5 mm.</t>
  </si>
  <si>
    <t>150.01.03.02.02.01</t>
  </si>
  <si>
    <t>KARTON DOSYA, TAM KAPAKLI, CEPLİ</t>
  </si>
  <si>
    <t>150.01.03.02.02.02</t>
  </si>
  <si>
    <t>ÖĞRENCİ KAYIT DOSYASI, ASKILI</t>
  </si>
  <si>
    <t>150.01.03.02.02.03</t>
  </si>
  <si>
    <t>KLASÖR, A5 EBATINDA</t>
  </si>
  <si>
    <t>150.01.03.02.05.02</t>
  </si>
  <si>
    <t>KLASÖR, DAR, MAVİ</t>
  </si>
  <si>
    <t>150.01.03.02.05.03</t>
  </si>
  <si>
    <t>KLASÖR, GENİŞ, MAVİ</t>
  </si>
  <si>
    <t>150.01.03.02.10</t>
  </si>
  <si>
    <t>İMZA KARTONU, 12'Lİ</t>
  </si>
  <si>
    <t>150.01.03.02.12</t>
  </si>
  <si>
    <t>ŞEFFAF POŞET DOSYA, FÖY, 100'LÜ, A4 EBAT, 11 Delikli</t>
  </si>
  <si>
    <t>150.01.03.02.13</t>
  </si>
  <si>
    <t>TELLİ DOSYA, MAVİ, 50'Lİ</t>
  </si>
  <si>
    <t>150.01.03.02.14.01</t>
  </si>
  <si>
    <t>SIKIŞTIRMALI SUNUM DOSYASI</t>
  </si>
  <si>
    <t>150.01.03.03.01</t>
  </si>
  <si>
    <t>MEKTUP ZARFI, SARI, 11,4x16,2 CM.</t>
  </si>
  <si>
    <t>150.01.03.03.02.01</t>
  </si>
  <si>
    <t>TORBA ZARF, SARI, 240x320 MM.</t>
  </si>
  <si>
    <t>150.01.03.03.02.02</t>
  </si>
  <si>
    <t>TORBA ZARF, BEYAZ, BASKILI, 240x320 MM.</t>
  </si>
  <si>
    <t>150.01.03.03.02.03</t>
  </si>
  <si>
    <t>TORBA ZARF, SARI, 260x350 MM.</t>
  </si>
  <si>
    <t>150.01.03.03.05</t>
  </si>
  <si>
    <t>DİPLOMAT ZARF, BEYAZ, BASKILI, 105x240 MM.</t>
  </si>
  <si>
    <t>150.01.03.03.99</t>
  </si>
  <si>
    <t>CD / DVD ZARFI</t>
  </si>
  <si>
    <t>150.01.05.01.01</t>
  </si>
  <si>
    <t>ATAÇ, 33 MM. 100'LÜ</t>
  </si>
  <si>
    <t>KUTU</t>
  </si>
  <si>
    <t>150.01.05.01.03.01</t>
  </si>
  <si>
    <t>ZIMBA TELİ, NORMAL, NO:24/6</t>
  </si>
  <si>
    <t>150.01.05.01.03.02</t>
  </si>
  <si>
    <t>ZIMBA TELİ, KÜÇÜK, NO: 10</t>
  </si>
  <si>
    <t>150.01.05.01.11</t>
  </si>
  <si>
    <t>AMBALAJ LASTİĞİ, 50 GR.</t>
  </si>
  <si>
    <t>150.01.05.02.02.01</t>
  </si>
  <si>
    <t>PRİTT YAPIŞTIRICI, 11 GR.</t>
  </si>
  <si>
    <t>150.01.05.02.02.02</t>
  </si>
  <si>
    <t>PRİTT YAPIŞTIRICI, 22 GR.</t>
  </si>
  <si>
    <t>150.01.05.03.01</t>
  </si>
  <si>
    <t>SELOBANT, PARA BANTI, 12 MM. X 33 M.</t>
  </si>
  <si>
    <t>150.01.05.03.03</t>
  </si>
  <si>
    <t>MASKELEME BANTI, 48x30 M.</t>
  </si>
  <si>
    <t>150.01.05.03.05</t>
  </si>
  <si>
    <t>KOLİ BANTI, ŞEFFAF</t>
  </si>
  <si>
    <t>150.01.06.01</t>
  </si>
  <si>
    <t>ŞERİT SİLİCİ, 5 MM., 8 M.</t>
  </si>
  <si>
    <t>150.01.06.02</t>
  </si>
  <si>
    <t>SIVI SİLİCİ, DAKSİL</t>
  </si>
  <si>
    <t>150.01.06.04</t>
  </si>
  <si>
    <t>YUMUŞAK SİLGİ</t>
  </si>
  <si>
    <t>150.01.07.01</t>
  </si>
  <si>
    <t>ISTAMPA</t>
  </si>
  <si>
    <t>150.01.07.02</t>
  </si>
  <si>
    <t>TEL ZIMBA MAKİNESİ, 20G., 25 SAYFALIK</t>
  </si>
  <si>
    <t>150.01.07.03</t>
  </si>
  <si>
    <t>DELGEÇ, 140 GR. 20 SAYFALIK</t>
  </si>
  <si>
    <t>150.01.07.04</t>
  </si>
  <si>
    <t>ZIMBA TELİ SÖKÜCÜ, METAL</t>
  </si>
  <si>
    <t>150.01.07.06</t>
  </si>
  <si>
    <t>MAKAS, 10 İNÇ</t>
  </si>
  <si>
    <t>150.01.07.09</t>
  </si>
  <si>
    <t>KALEM TIRAŞ, KÜÇÜK</t>
  </si>
  <si>
    <t>150.01.07.22.01.01</t>
  </si>
  <si>
    <t>EVRAK KAYIT DEFTERİ, CİLTLİ, 200 SAYFA</t>
  </si>
  <si>
    <t>150.01.07.22.01.02</t>
  </si>
  <si>
    <t>EVRAK KAYIT DEFTERİ, 40 SAYFA</t>
  </si>
  <si>
    <t>150.01.07.22.02.01</t>
  </si>
  <si>
    <t>NUMARALI KARAR DEFTERİ, CİLTLİ, 200 SAYFA</t>
  </si>
  <si>
    <t>150.01.07.22.02.02</t>
  </si>
  <si>
    <t>NUMARALI KARAR DEFTERİ, 40 SAYFA</t>
  </si>
  <si>
    <t>150.01.08.01.01</t>
  </si>
  <si>
    <t>BOŞ CD-R</t>
  </si>
  <si>
    <t>150.01.08.01.03</t>
  </si>
  <si>
    <t>BOŞ DVD-R</t>
  </si>
  <si>
    <t>150.01.08.01.05</t>
  </si>
  <si>
    <t>FLASH DİSK, USB BELLEK</t>
  </si>
  <si>
    <t>TAŞINIR KAYIT YETKİLİSİ</t>
  </si>
  <si>
    <t>Serdağ BİÇEROĞLU</t>
  </si>
  <si>
    <t>150.12.04.17.01</t>
  </si>
  <si>
    <t>ŞARJLI PİL, İNCE, AAA</t>
  </si>
  <si>
    <t>150.12.04.17.02</t>
  </si>
  <si>
    <t>PİL, KALEM, AA</t>
  </si>
  <si>
    <t>150.12.04.17.03</t>
  </si>
  <si>
    <t>PİL, İNCE, AAA</t>
  </si>
  <si>
    <t>150.12.04.17.04</t>
  </si>
  <si>
    <t>PİL, 9V.</t>
  </si>
  <si>
    <t>150.01.07.99.01</t>
  </si>
  <si>
    <t>MİFARE KART</t>
  </si>
  <si>
    <t>150.01.07.99.02</t>
  </si>
  <si>
    <t>MİFARE KART KILIFI</t>
  </si>
  <si>
    <t>../../…</t>
  </si>
  <si>
    <t xml:space="preserve"> ilgili dökuman sayısı</t>
  </si>
  <si>
    <t>yıl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</si>
</sst>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theme="1"/>
      <name val="Calibri"/>
      <family val="2"/>
      <charset val="162"/>
      <scheme val="minor"/>
    </font>
    <font>
      <sz val="10"/>
      <color theme="1"/>
      <name val="Calibri"/>
      <family val="2"/>
      <charset val="162"/>
      <scheme val="minor"/>
    </font>
    <font>
      <b/>
      <sz val="12"/>
      <color theme="1"/>
      <name val="Cambria"/>
      <family val="1"/>
      <charset val="162"/>
    </font>
    <font>
      <sz val="11"/>
      <color theme="1"/>
      <name val="Cambria"/>
      <family val="1"/>
      <charset val="162"/>
    </font>
    <font>
      <sz val="10"/>
      <color theme="1"/>
      <name val="Cambria"/>
      <family val="1"/>
      <charset val="162"/>
    </font>
    <font>
      <sz val="10"/>
      <name val="Cambria"/>
      <family val="1"/>
      <charset val="162"/>
    </font>
    <font>
      <sz val="8"/>
      <color theme="1"/>
      <name val="Cambria"/>
      <family val="1"/>
      <charset val="162"/>
    </font>
    <font>
      <sz val="12"/>
      <color theme="1"/>
      <name val="Calibri"/>
      <family val="2"/>
      <charset val="162"/>
      <scheme val="minor"/>
    </font>
    <font>
      <sz val="14"/>
      <color theme="1"/>
      <name val="Calibri"/>
      <family val="2"/>
      <charset val="162"/>
      <scheme val="minor"/>
    </font>
    <font>
      <b/>
      <sz val="14"/>
      <name val="Calibri"/>
      <family val="2"/>
      <charset val="162"/>
      <scheme val="minor"/>
    </font>
    <font>
      <sz val="10"/>
      <color rgb="FF002060"/>
      <name val="Cambria"/>
      <family val="1"/>
    </font>
    <font>
      <b/>
      <sz val="14"/>
      <color rgb="FF002060"/>
      <name val="Cambria"/>
      <family val="1"/>
    </font>
    <font>
      <b/>
      <sz val="12"/>
      <color rgb="FF002060"/>
      <name val="Cambria"/>
      <family val="1"/>
      <charset val="162"/>
    </font>
    <font>
      <sz val="10"/>
      <color theme="1"/>
      <name val="Cambria"/>
      <family val="1"/>
    </font>
    <font>
      <sz val="10"/>
      <name val="Cambria"/>
      <family val="1"/>
    </font>
    <font>
      <b/>
      <sz val="12"/>
      <color theme="1"/>
      <name val="Cambria"/>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0">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03">
    <xf numFmtId="0" fontId="0" fillId="0" borderId="0" xfId="0"/>
    <xf numFmtId="0" fontId="1" fillId="0" borderId="0" xfId="0" applyFont="1"/>
    <xf numFmtId="0" fontId="0" fillId="0" borderId="0" xfId="0" applyAlignment="1">
      <alignment horizontal="center" vertical="center"/>
    </xf>
    <xf numFmtId="0" fontId="0" fillId="0" borderId="0" xfId="0" applyAlignment="1">
      <alignment vertical="center"/>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1" fontId="5" fillId="0" borderId="4" xfId="0" applyNumberFormat="1" applyFont="1" applyBorder="1" applyAlignment="1">
      <alignment horizontal="center" vertical="center"/>
    </xf>
    <xf numFmtId="0" fontId="7" fillId="0" borderId="0" xfId="0" applyFont="1"/>
    <xf numFmtId="49" fontId="0" fillId="0" borderId="0" xfId="0" applyNumberFormat="1"/>
    <xf numFmtId="0" fontId="1" fillId="0" borderId="5"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49" fontId="6"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1" fillId="0" borderId="20" xfId="0" applyNumberFormat="1" applyFont="1" applyBorder="1" applyAlignment="1">
      <alignment horizontal="center" vertical="center"/>
    </xf>
    <xf numFmtId="49" fontId="1" fillId="0" borderId="21" xfId="0" applyNumberFormat="1" applyFont="1" applyBorder="1" applyAlignment="1">
      <alignment vertical="center" wrapText="1"/>
    </xf>
    <xf numFmtId="49" fontId="1" fillId="0" borderId="20"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6" xfId="0" applyNumberFormat="1" applyFont="1" applyBorder="1" applyAlignment="1">
      <alignment vertical="center" wrapText="1"/>
    </xf>
    <xf numFmtId="49" fontId="1" fillId="0" borderId="5"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9" xfId="0" applyNumberFormat="1" applyFont="1" applyBorder="1" applyAlignment="1">
      <alignment vertical="center" wrapText="1"/>
    </xf>
    <xf numFmtId="49" fontId="1" fillId="0" borderId="8" xfId="0" applyNumberFormat="1" applyFont="1" applyBorder="1" applyAlignment="1">
      <alignment horizontal="center" vertical="center" wrapText="1"/>
    </xf>
    <xf numFmtId="0" fontId="0" fillId="0" borderId="26" xfId="0" applyBorder="1" applyAlignment="1">
      <alignment horizontal="center" vertic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0" fillId="0" borderId="28" xfId="0" applyBorder="1" applyAlignment="1">
      <alignment horizontal="center" vertical="center" wrapText="1"/>
    </xf>
    <xf numFmtId="0" fontId="7" fillId="0" borderId="28" xfId="0" applyFont="1" applyBorder="1"/>
    <xf numFmtId="0" fontId="7" fillId="0" borderId="29" xfId="0" applyFont="1" applyBorder="1"/>
    <xf numFmtId="0" fontId="7" fillId="0" borderId="4"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0" fillId="0" borderId="1" xfId="0" applyBorder="1" applyAlignment="1">
      <alignment vertical="center"/>
    </xf>
    <xf numFmtId="0" fontId="0" fillId="0" borderId="35" xfId="0" applyBorder="1" applyAlignment="1">
      <alignment vertical="center"/>
    </xf>
    <xf numFmtId="0" fontId="3" fillId="0" borderId="0" xfId="0" applyFont="1" applyAlignment="1">
      <alignment vertical="center" wrapText="1"/>
    </xf>
    <xf numFmtId="0" fontId="7" fillId="0" borderId="28" xfId="0" applyFont="1" applyBorder="1" applyAlignment="1">
      <alignment vertical="center"/>
    </xf>
    <xf numFmtId="0" fontId="15" fillId="0" borderId="0" xfId="0" applyFont="1"/>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13" fillId="0" borderId="5" xfId="0" applyFont="1" applyBorder="1" applyAlignment="1">
      <alignment horizontal="left" vertical="center"/>
    </xf>
    <xf numFmtId="0" fontId="13" fillId="0" borderId="3" xfId="0" applyFont="1" applyBorder="1" applyAlignment="1">
      <alignment horizontal="left" vertical="center"/>
    </xf>
    <xf numFmtId="0" fontId="4" fillId="2" borderId="3" xfId="0" applyFont="1" applyFill="1" applyBorder="1" applyAlignment="1" applyProtection="1">
      <alignment horizontal="left" vertical="center" wrapText="1"/>
      <protection locked="0"/>
    </xf>
    <xf numFmtId="0" fontId="3" fillId="0" borderId="3" xfId="0" applyFont="1" applyBorder="1" applyAlignment="1">
      <alignment horizontal="right" vertical="center"/>
    </xf>
    <xf numFmtId="14" fontId="3" fillId="2" borderId="3" xfId="0" applyNumberFormat="1" applyFont="1" applyFill="1" applyBorder="1" applyAlignment="1" applyProtection="1">
      <alignment horizontal="center" vertical="center"/>
      <protection locked="0"/>
    </xf>
    <xf numFmtId="0" fontId="3" fillId="2" borderId="39" xfId="0" applyFont="1" applyFill="1" applyBorder="1" applyAlignment="1" applyProtection="1">
      <alignment horizontal="left" vertical="center"/>
      <protection locked="0"/>
    </xf>
    <xf numFmtId="0" fontId="13" fillId="0" borderId="8" xfId="0" applyFont="1" applyBorder="1" applyAlignment="1">
      <alignment horizontal="left" vertical="center"/>
    </xf>
    <xf numFmtId="164" fontId="11" fillId="0" borderId="22"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10"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0" fontId="14" fillId="3" borderId="3" xfId="0" applyFont="1" applyFill="1" applyBorder="1" applyAlignment="1">
      <alignment horizontal="center" vertical="center"/>
    </xf>
    <xf numFmtId="0" fontId="14" fillId="3" borderId="39" xfId="0" applyFont="1" applyFill="1" applyBorder="1" applyAlignment="1">
      <alignment horizontal="center" vertical="center"/>
    </xf>
    <xf numFmtId="164" fontId="14" fillId="0" borderId="5" xfId="0" applyNumberFormat="1" applyFont="1" applyBorder="1" applyAlignment="1">
      <alignment horizontal="center" vertical="center"/>
    </xf>
    <xf numFmtId="164" fontId="14" fillId="0" borderId="30"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32" xfId="0" applyNumberFormat="1" applyFont="1" applyBorder="1" applyAlignment="1">
      <alignment horizontal="center" vertical="center"/>
    </xf>
    <xf numFmtId="164" fontId="10" fillId="0" borderId="11" xfId="0" applyNumberFormat="1" applyFont="1" applyBorder="1" applyAlignment="1">
      <alignment horizontal="center" vertical="center"/>
    </xf>
    <xf numFmtId="164" fontId="10" fillId="0" borderId="14" xfId="0" applyNumberFormat="1" applyFont="1" applyBorder="1" applyAlignment="1">
      <alignment horizontal="center" vertical="center"/>
    </xf>
    <xf numFmtId="164" fontId="10" fillId="0" borderId="16" xfId="0" applyNumberFormat="1" applyFont="1" applyBorder="1" applyAlignment="1">
      <alignment horizontal="center" vertical="center"/>
    </xf>
    <xf numFmtId="0" fontId="0" fillId="2" borderId="6"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49" fontId="0" fillId="2" borderId="6" xfId="0" applyNumberFormat="1" applyFill="1" applyBorder="1" applyAlignment="1" applyProtection="1">
      <alignment vertical="center" wrapText="1"/>
      <protection locked="0"/>
    </xf>
    <xf numFmtId="49" fontId="0" fillId="2" borderId="7" xfId="0" applyNumberFormat="1" applyFill="1" applyBorder="1" applyAlignment="1" applyProtection="1">
      <alignment vertical="center" wrapTex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37" xfId="0" applyFont="1" applyBorder="1" applyAlignment="1">
      <alignment horizontal="center" vertical="center"/>
    </xf>
    <xf numFmtId="49" fontId="0" fillId="2" borderId="19" xfId="0" applyNumberFormat="1" applyFill="1" applyBorder="1" applyAlignment="1" applyProtection="1">
      <alignment vertical="center" wrapText="1"/>
      <protection locked="0"/>
    </xf>
    <xf numFmtId="49" fontId="0" fillId="2" borderId="22" xfId="0" applyNumberFormat="1" applyFill="1" applyBorder="1" applyAlignment="1" applyProtection="1">
      <alignment vertical="center" wrapText="1"/>
      <protection locked="0"/>
    </xf>
    <xf numFmtId="0" fontId="4" fillId="0" borderId="38" xfId="0" applyFont="1" applyBorder="1" applyAlignment="1">
      <alignment horizontal="center" vertical="center" wrapText="1"/>
    </xf>
    <xf numFmtId="0" fontId="4" fillId="0" borderId="18" xfId="0" applyFont="1" applyBorder="1" applyAlignment="1">
      <alignment horizontal="center" vertical="center" wrapText="1"/>
    </xf>
    <xf numFmtId="0" fontId="0" fillId="2" borderId="19"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49" fontId="0" fillId="2" borderId="9" xfId="0" applyNumberFormat="1" applyFill="1" applyBorder="1" applyAlignment="1" applyProtection="1">
      <alignment vertical="center" wrapText="1"/>
      <protection locked="0"/>
    </xf>
    <xf numFmtId="49" fontId="0" fillId="2" borderId="10" xfId="0" applyNumberFormat="1" applyFill="1" applyBorder="1" applyAlignment="1" applyProtection="1">
      <alignment vertical="center" wrapText="1"/>
      <protection locked="0"/>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0" fillId="2" borderId="9"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3" fillId="0" borderId="14" xfId="0" applyFont="1" applyBorder="1" applyAlignment="1">
      <alignment horizontal="left" vertical="center"/>
    </xf>
    <xf numFmtId="0" fontId="3" fillId="0" borderId="0" xfId="0" applyFont="1" applyAlignment="1">
      <alignment horizontal="left" vertical="center"/>
    </xf>
    <xf numFmtId="0" fontId="3" fillId="2" borderId="0" xfId="0" applyFont="1" applyFill="1" applyAlignment="1" applyProtection="1">
      <alignment vertical="center"/>
      <protection locked="0"/>
    </xf>
    <xf numFmtId="0" fontId="3" fillId="2" borderId="15" xfId="0" applyFont="1" applyFill="1" applyBorder="1" applyAlignment="1" applyProtection="1">
      <alignment vertical="center"/>
      <protection locked="0"/>
    </xf>
    <xf numFmtId="0" fontId="4" fillId="0" borderId="16"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3" fillId="0" borderId="0" xfId="0" applyFont="1" applyAlignment="1">
      <alignment vertical="center" wrapText="1"/>
    </xf>
    <xf numFmtId="0" fontId="3" fillId="0" borderId="15" xfId="0" applyFont="1" applyBorder="1" applyAlignment="1">
      <alignment vertical="center" wrapText="1"/>
    </xf>
    <xf numFmtId="0" fontId="9" fillId="2" borderId="0" xfId="0" applyFont="1" applyFill="1" applyAlignment="1">
      <alignment horizontal="center" vertical="center"/>
    </xf>
    <xf numFmtId="0" fontId="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1</xdr:col>
      <xdr:colOff>247363</xdr:colOff>
      <xdr:row>3</xdr:row>
      <xdr:rowOff>113329</xdr:rowOff>
    </xdr:to>
    <xdr:pic>
      <xdr:nvPicPr>
        <xdr:cNvPr id="4" name="Resim 3">
          <a:extLst>
            <a:ext uri="{FF2B5EF4-FFF2-40B4-BE49-F238E27FC236}">
              <a16:creationId xmlns:a16="http://schemas.microsoft.com/office/drawing/2014/main" id="{84CC2E6D-B1A9-413F-9E00-A1077C63AD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23825"/>
          <a:ext cx="590263" cy="589579"/>
        </a:xfrm>
        <a:prstGeom prst="rect">
          <a:avLst/>
        </a:prstGeom>
      </xdr:spPr>
    </xdr:pic>
    <xdr:clientData/>
  </xdr:twoCellAnchor>
</xdr:wsDr>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A321-7BE2-4104-AFD6-35DA54846897}">
  <sheetPr>
    <tabColor theme="5" tint="-0.249977111117893"/>
  </sheetPr>
  <dimension ref="A1:H32"/>
  <sheetViews>
    <sheetView showGridLines="0" tabSelected="1" zoomScaleNormal="100" workbookViewId="0">
      <selection activeCell="H5" sqref="H5"/>
    </sheetView>
  </sheetViews>
  <sheetFormatPr defaultRowHeight="14.4" x14ac:dyDescent="0.3"/>
  <cols>
    <col min="1" max="1" width="6.6640625" style="2" customWidth="1"/>
    <col min="2" max="2" width="16.6640625" customWidth="1"/>
    <col min="3" max="3" width="22.6640625" customWidth="1"/>
    <col min="4" max="4" width="12.6640625" customWidth="1"/>
    <col min="5" max="5" width="13.88671875" customWidth="1"/>
    <col min="6" max="6" width="10.6640625" customWidth="1"/>
    <col min="7" max="7" width="14.21875" customWidth="1"/>
    <col min="8" max="8" width="18.5546875" customWidth="1"/>
  </cols>
  <sheetData>
    <row r="1" spans="1:8" s="43" customFormat="1" ht="15.9" customHeight="1" x14ac:dyDescent="0.25">
      <c r="A1" s="65"/>
      <c r="B1" s="53" t="s">
        <v>0</v>
      </c>
      <c r="C1" s="54"/>
      <c r="D1" s="54"/>
      <c r="E1" s="47" t="s">
        <v>1</v>
      </c>
      <c r="F1" s="59" t="s">
        <v>2</v>
      </c>
      <c r="G1" s="59"/>
      <c r="H1" s="60"/>
    </row>
    <row r="2" spans="1:8" s="43" customFormat="1" ht="15.9" customHeight="1" x14ac:dyDescent="0.25">
      <c r="A2" s="66"/>
      <c r="B2" s="55"/>
      <c r="C2" s="56"/>
      <c r="D2" s="56"/>
      <c r="E2" s="46" t="s">
        <v>3</v>
      </c>
      <c r="F2" s="61">
        <v>44525</v>
      </c>
      <c r="G2" s="61"/>
      <c r="H2" s="62"/>
    </row>
    <row r="3" spans="1:8" s="43" customFormat="1" ht="15.9" customHeight="1" x14ac:dyDescent="0.25">
      <c r="A3" s="66"/>
      <c r="B3" s="55"/>
      <c r="C3" s="56"/>
      <c r="D3" s="56"/>
      <c r="E3" s="46" t="s">
        <v>4</v>
      </c>
      <c r="F3" s="61">
        <v>45341</v>
      </c>
      <c r="G3" s="61"/>
      <c r="H3" s="62"/>
    </row>
    <row r="4" spans="1:8" s="43" customFormat="1" ht="15.9" customHeight="1" thickBot="1" x14ac:dyDescent="0.3">
      <c r="A4" s="67"/>
      <c r="B4" s="57"/>
      <c r="C4" s="58"/>
      <c r="D4" s="58"/>
      <c r="E4" s="52" t="s">
        <v>5</v>
      </c>
      <c r="F4" s="63" t="s">
        <v>6</v>
      </c>
      <c r="G4" s="63"/>
      <c r="H4" s="64"/>
    </row>
    <row r="5" spans="1:8" ht="30" customHeight="1" x14ac:dyDescent="0.3">
      <c r="A5" s="72" t="s">
        <v>7</v>
      </c>
      <c r="B5" s="73"/>
      <c r="C5" s="48"/>
      <c r="D5" s="49" t="s">
        <v>8</v>
      </c>
      <c r="E5" s="50" t="s">
        <v>245</v>
      </c>
      <c r="F5" s="49" t="s">
        <v>9</v>
      </c>
      <c r="G5" s="49" t="s">
        <v>247</v>
      </c>
      <c r="H5" s="51" t="s">
        <v>246</v>
      </c>
    </row>
    <row r="6" spans="1:8" s="1" customFormat="1" ht="30" customHeight="1" thickBot="1" x14ac:dyDescent="0.35">
      <c r="A6" s="44" t="s">
        <v>10</v>
      </c>
      <c r="B6" s="45" t="s">
        <v>11</v>
      </c>
      <c r="C6" s="74" t="s">
        <v>12</v>
      </c>
      <c r="D6" s="74"/>
      <c r="E6" s="45" t="s">
        <v>13</v>
      </c>
      <c r="F6" s="45" t="s">
        <v>14</v>
      </c>
      <c r="G6" s="77" t="s">
        <v>15</v>
      </c>
      <c r="H6" s="78"/>
    </row>
    <row r="7" spans="1:8" ht="24.9" customHeight="1" x14ac:dyDescent="0.3">
      <c r="A7" s="15">
        <v>1</v>
      </c>
      <c r="B7" s="11" t="str">
        <f>IF(AND(C7&gt;0),(VLOOKUP(C7,CHOOSE({1,2},Malzemeler!B:B,Malzemeler!A:A),2,0)),"")</f>
        <v/>
      </c>
      <c r="C7" s="75"/>
      <c r="D7" s="76"/>
      <c r="E7" s="12" t="str">
        <f>IFERROR(VLOOKUP(B7,Malzemeler!A:C,3,0),"")</f>
        <v/>
      </c>
      <c r="F7" s="4"/>
      <c r="G7" s="79"/>
      <c r="H7" s="80"/>
    </row>
    <row r="8" spans="1:8" ht="24.9" customHeight="1" x14ac:dyDescent="0.3">
      <c r="A8" s="8" t="str">
        <f>IF(AND(C8&gt;0),A7+1,"")</f>
        <v/>
      </c>
      <c r="B8" s="11" t="str">
        <f>IF(AND(C8&gt;0),(VLOOKUP(C8,CHOOSE({1,2},Malzemeler!B:B,Malzemeler!A:A),2,0)),"")</f>
        <v/>
      </c>
      <c r="C8" s="70"/>
      <c r="D8" s="71"/>
      <c r="E8" s="13" t="str">
        <f>IFERROR(VLOOKUP(B8,Malzemeler!A:C,3,0),"")</f>
        <v/>
      </c>
      <c r="F8" s="5"/>
      <c r="G8" s="68"/>
      <c r="H8" s="69"/>
    </row>
    <row r="9" spans="1:8" ht="24.9" customHeight="1" x14ac:dyDescent="0.3">
      <c r="A9" s="8" t="str">
        <f t="shared" ref="A9:A26" si="0">IF(AND(C9&gt;0),A8+1,"")</f>
        <v/>
      </c>
      <c r="B9" s="11" t="str">
        <f>IF(AND(C9&gt;0),(VLOOKUP(C9,CHOOSE({1,2},Malzemeler!B:B,Malzemeler!A:A),2,0)),"")</f>
        <v/>
      </c>
      <c r="C9" s="70"/>
      <c r="D9" s="71"/>
      <c r="E9" s="13" t="str">
        <f>IFERROR(VLOOKUP(B9,Malzemeler!A:C,3,0),"")</f>
        <v/>
      </c>
      <c r="F9" s="5"/>
      <c r="G9" s="68"/>
      <c r="H9" s="69"/>
    </row>
    <row r="10" spans="1:8" ht="24.9" customHeight="1" x14ac:dyDescent="0.3">
      <c r="A10" s="8" t="str">
        <f t="shared" si="0"/>
        <v/>
      </c>
      <c r="B10" s="11" t="str">
        <f>IF(AND(C10&gt;0),(VLOOKUP(C10,CHOOSE({1,2},Malzemeler!B:B,Malzemeler!A:A),2,0)),"")</f>
        <v/>
      </c>
      <c r="C10" s="70"/>
      <c r="D10" s="71"/>
      <c r="E10" s="13" t="str">
        <f>IFERROR(VLOOKUP(B10,Malzemeler!A:C,3,0),"")</f>
        <v/>
      </c>
      <c r="F10" s="5"/>
      <c r="G10" s="68"/>
      <c r="H10" s="69"/>
    </row>
    <row r="11" spans="1:8" ht="24.9" customHeight="1" x14ac:dyDescent="0.3">
      <c r="A11" s="8" t="str">
        <f t="shared" si="0"/>
        <v/>
      </c>
      <c r="B11" s="11" t="str">
        <f>IF(AND(C11&gt;0),(VLOOKUP(C11,CHOOSE({1,2},Malzemeler!B:B,Malzemeler!A:A),2,0)),"")</f>
        <v/>
      </c>
      <c r="C11" s="70"/>
      <c r="D11" s="71"/>
      <c r="E11" s="13" t="str">
        <f>IFERROR(VLOOKUP(B11,Malzemeler!A:C,3,0),"")</f>
        <v/>
      </c>
      <c r="F11" s="5"/>
      <c r="G11" s="68"/>
      <c r="H11" s="69"/>
    </row>
    <row r="12" spans="1:8" ht="24.9" customHeight="1" x14ac:dyDescent="0.3">
      <c r="A12" s="8" t="str">
        <f t="shared" si="0"/>
        <v/>
      </c>
      <c r="B12" s="11" t="str">
        <f>IF(AND(C12&gt;0),(VLOOKUP(C12,CHOOSE({1,2},Malzemeler!B:B,Malzemeler!A:A),2,0)),"")</f>
        <v/>
      </c>
      <c r="C12" s="70"/>
      <c r="D12" s="71"/>
      <c r="E12" s="13" t="str">
        <f>IFERROR(VLOOKUP(B12,Malzemeler!A:C,3,0),"")</f>
        <v/>
      </c>
      <c r="F12" s="5"/>
      <c r="G12" s="68"/>
      <c r="H12" s="69"/>
    </row>
    <row r="13" spans="1:8" ht="24.9" customHeight="1" x14ac:dyDescent="0.3">
      <c r="A13" s="8" t="str">
        <f t="shared" si="0"/>
        <v/>
      </c>
      <c r="B13" s="11" t="str">
        <f>IF(AND(C13&gt;0),(VLOOKUP(C13,CHOOSE({1,2},Malzemeler!B:B,Malzemeler!A:A),2,0)),"")</f>
        <v/>
      </c>
      <c r="C13" s="70"/>
      <c r="D13" s="71"/>
      <c r="E13" s="13" t="str">
        <f>IFERROR(VLOOKUP(B13,Malzemeler!A:C,3,0),"")</f>
        <v/>
      </c>
      <c r="F13" s="5"/>
      <c r="G13" s="68"/>
      <c r="H13" s="69"/>
    </row>
    <row r="14" spans="1:8" ht="24.9" customHeight="1" x14ac:dyDescent="0.3">
      <c r="A14" s="8" t="str">
        <f t="shared" si="0"/>
        <v/>
      </c>
      <c r="B14" s="11" t="str">
        <f>IF(AND(C14&gt;0),(VLOOKUP(C14,CHOOSE({1,2},Malzemeler!B:B,Malzemeler!A:A),2,0)),"")</f>
        <v/>
      </c>
      <c r="C14" s="70"/>
      <c r="D14" s="71"/>
      <c r="E14" s="13" t="str">
        <f>IFERROR(VLOOKUP(B14,Malzemeler!A:C,3,0),"")</f>
        <v/>
      </c>
      <c r="F14" s="5"/>
      <c r="G14" s="68"/>
      <c r="H14" s="69"/>
    </row>
    <row r="15" spans="1:8" ht="24.9" customHeight="1" x14ac:dyDescent="0.3">
      <c r="A15" s="8" t="str">
        <f t="shared" si="0"/>
        <v/>
      </c>
      <c r="B15" s="11" t="str">
        <f>IF(AND(C15&gt;0),(VLOOKUP(C15,CHOOSE({1,2},Malzemeler!B:B,Malzemeler!A:A),2,0)),"")</f>
        <v/>
      </c>
      <c r="C15" s="70"/>
      <c r="D15" s="71"/>
      <c r="E15" s="13" t="str">
        <f>IFERROR(VLOOKUP(B15,Malzemeler!A:C,3,0),"")</f>
        <v/>
      </c>
      <c r="F15" s="5"/>
      <c r="G15" s="68"/>
      <c r="H15" s="69"/>
    </row>
    <row r="16" spans="1:8" ht="24.9" customHeight="1" x14ac:dyDescent="0.3">
      <c r="A16" s="8" t="str">
        <f t="shared" si="0"/>
        <v/>
      </c>
      <c r="B16" s="11" t="str">
        <f>IF(AND(C16&gt;0),(VLOOKUP(C16,CHOOSE({1,2},Malzemeler!B:B,Malzemeler!A:A),2,0)),"")</f>
        <v/>
      </c>
      <c r="C16" s="70"/>
      <c r="D16" s="71"/>
      <c r="E16" s="13" t="str">
        <f>IFERROR(VLOOKUP(B16,Malzemeler!A:C,3,0),"")</f>
        <v/>
      </c>
      <c r="F16" s="5"/>
      <c r="G16" s="68"/>
      <c r="H16" s="69"/>
    </row>
    <row r="17" spans="1:8" ht="24.9" customHeight="1" x14ac:dyDescent="0.3">
      <c r="A17" s="8" t="str">
        <f t="shared" si="0"/>
        <v/>
      </c>
      <c r="B17" s="11" t="str">
        <f>IF(AND(C17&gt;0),(VLOOKUP(C17,CHOOSE({1,2},Malzemeler!B:B,Malzemeler!A:A),2,0)),"")</f>
        <v/>
      </c>
      <c r="C17" s="70"/>
      <c r="D17" s="71"/>
      <c r="E17" s="13" t="str">
        <f>IFERROR(VLOOKUP(B17,Malzemeler!A:C,3,0),"")</f>
        <v/>
      </c>
      <c r="F17" s="5"/>
      <c r="G17" s="68"/>
      <c r="H17" s="69"/>
    </row>
    <row r="18" spans="1:8" ht="24.9" customHeight="1" x14ac:dyDescent="0.3">
      <c r="A18" s="8" t="str">
        <f t="shared" si="0"/>
        <v/>
      </c>
      <c r="B18" s="11" t="str">
        <f>IF(AND(C18&gt;0),(VLOOKUP(C18,CHOOSE({1,2},Malzemeler!B:B,Malzemeler!A:A),2,0)),"")</f>
        <v/>
      </c>
      <c r="C18" s="70"/>
      <c r="D18" s="71"/>
      <c r="E18" s="13" t="str">
        <f>IFERROR(VLOOKUP(B18,Malzemeler!A:C,3,0),"")</f>
        <v/>
      </c>
      <c r="F18" s="5"/>
      <c r="G18" s="68"/>
      <c r="H18" s="69"/>
    </row>
    <row r="19" spans="1:8" ht="24.9" customHeight="1" x14ac:dyDescent="0.3">
      <c r="A19" s="8" t="str">
        <f t="shared" si="0"/>
        <v/>
      </c>
      <c r="B19" s="11" t="str">
        <f>IF(AND(C19&gt;0),(VLOOKUP(C19,CHOOSE({1,2},Malzemeler!B:B,Malzemeler!A:A),2,0)),"")</f>
        <v/>
      </c>
      <c r="C19" s="70"/>
      <c r="D19" s="71"/>
      <c r="E19" s="13" t="str">
        <f>IFERROR(VLOOKUP(B19,Malzemeler!A:C,3,0),"")</f>
        <v/>
      </c>
      <c r="F19" s="5"/>
      <c r="G19" s="68"/>
      <c r="H19" s="69"/>
    </row>
    <row r="20" spans="1:8" ht="24.9" customHeight="1" x14ac:dyDescent="0.3">
      <c r="A20" s="8" t="str">
        <f t="shared" si="0"/>
        <v/>
      </c>
      <c r="B20" s="11" t="str">
        <f>IF(AND(C20&gt;0),(VLOOKUP(C20,CHOOSE({1,2},Malzemeler!B:B,Malzemeler!A:A),2,0)),"")</f>
        <v/>
      </c>
      <c r="C20" s="70"/>
      <c r="D20" s="71"/>
      <c r="E20" s="13" t="str">
        <f>IFERROR(VLOOKUP(B20,Malzemeler!A:C,3,0),"")</f>
        <v/>
      </c>
      <c r="F20" s="5"/>
      <c r="G20" s="68"/>
      <c r="H20" s="69"/>
    </row>
    <row r="21" spans="1:8" ht="24.9" customHeight="1" x14ac:dyDescent="0.3">
      <c r="A21" s="8" t="str">
        <f t="shared" si="0"/>
        <v/>
      </c>
      <c r="B21" s="11" t="str">
        <f>IF(AND(C21&gt;0),(VLOOKUP(C21,CHOOSE({1,2},Malzemeler!B:B,Malzemeler!A:A),2,0)),"")</f>
        <v/>
      </c>
      <c r="C21" s="70"/>
      <c r="D21" s="71"/>
      <c r="E21" s="13" t="str">
        <f>IFERROR(VLOOKUP(B21,Malzemeler!A:C,3,0),"")</f>
        <v/>
      </c>
      <c r="F21" s="5"/>
      <c r="G21" s="68"/>
      <c r="H21" s="69"/>
    </row>
    <row r="22" spans="1:8" ht="24.9" customHeight="1" x14ac:dyDescent="0.3">
      <c r="A22" s="8" t="str">
        <f t="shared" si="0"/>
        <v/>
      </c>
      <c r="B22" s="11" t="str">
        <f>IF(AND(C22&gt;0),(VLOOKUP(C22,CHOOSE({1,2},Malzemeler!B:B,Malzemeler!A:A),2,0)),"")</f>
        <v/>
      </c>
      <c r="C22" s="70"/>
      <c r="D22" s="71"/>
      <c r="E22" s="13" t="str">
        <f>IFERROR(VLOOKUP(B22,Malzemeler!A:C,3,0),"")</f>
        <v/>
      </c>
      <c r="F22" s="5"/>
      <c r="G22" s="68"/>
      <c r="H22" s="69"/>
    </row>
    <row r="23" spans="1:8" ht="24.9" customHeight="1" x14ac:dyDescent="0.3">
      <c r="A23" s="8" t="str">
        <f t="shared" si="0"/>
        <v/>
      </c>
      <c r="B23" s="11" t="str">
        <f>IF(AND(C23&gt;0),(VLOOKUP(C23,CHOOSE({1,2},Malzemeler!B:B,Malzemeler!A:A),2,0)),"")</f>
        <v/>
      </c>
      <c r="C23" s="70"/>
      <c r="D23" s="71"/>
      <c r="E23" s="13" t="str">
        <f>IFERROR(VLOOKUP(B23,Malzemeler!A:C,3,0),"")</f>
        <v/>
      </c>
      <c r="F23" s="5"/>
      <c r="G23" s="68"/>
      <c r="H23" s="69"/>
    </row>
    <row r="24" spans="1:8" ht="24.9" customHeight="1" x14ac:dyDescent="0.3">
      <c r="A24" s="8" t="str">
        <f t="shared" si="0"/>
        <v/>
      </c>
      <c r="B24" s="11" t="str">
        <f>IF(AND(C24&gt;0),(VLOOKUP(C24,CHOOSE({1,2},Malzemeler!B:B,Malzemeler!A:A),2,0)),"")</f>
        <v/>
      </c>
      <c r="C24" s="70"/>
      <c r="D24" s="71"/>
      <c r="E24" s="13" t="str">
        <f>IFERROR(VLOOKUP(B24,Malzemeler!A:C,3,0),"")</f>
        <v/>
      </c>
      <c r="F24" s="5"/>
      <c r="G24" s="68"/>
      <c r="H24" s="69"/>
    </row>
    <row r="25" spans="1:8" ht="24.9" customHeight="1" x14ac:dyDescent="0.3">
      <c r="A25" s="8" t="str">
        <f t="shared" si="0"/>
        <v/>
      </c>
      <c r="B25" s="11" t="str">
        <f>IF(AND(C25&gt;0),(VLOOKUP(C25,CHOOSE({1,2},Malzemeler!B:B,Malzemeler!A:A),2,0)),"")</f>
        <v/>
      </c>
      <c r="C25" s="70"/>
      <c r="D25" s="71"/>
      <c r="E25" s="13" t="str">
        <f>IFERROR(VLOOKUP(B25,Malzemeler!A:C,3,0),"")</f>
        <v/>
      </c>
      <c r="F25" s="5"/>
      <c r="G25" s="68"/>
      <c r="H25" s="69"/>
    </row>
    <row r="26" spans="1:8" ht="24.9" customHeight="1" thickBot="1" x14ac:dyDescent="0.35">
      <c r="A26" s="8" t="str">
        <f t="shared" si="0"/>
        <v/>
      </c>
      <c r="B26" s="11" t="str">
        <f>IF(AND(C26&gt;0),(VLOOKUP(C26,CHOOSE({1,2},Malzemeler!B:B,Malzemeler!A:A),2,0)),"")</f>
        <v/>
      </c>
      <c r="C26" s="81"/>
      <c r="D26" s="82"/>
      <c r="E26" s="14" t="str">
        <f>IFERROR(VLOOKUP(B26,Malzemeler!A:C,3,0),"")</f>
        <v/>
      </c>
      <c r="F26" s="6"/>
      <c r="G26" s="90"/>
      <c r="H26" s="91"/>
    </row>
    <row r="27" spans="1:8" s="2" customFormat="1" ht="39.9" customHeight="1" x14ac:dyDescent="0.3">
      <c r="A27" s="83" t="s">
        <v>16</v>
      </c>
      <c r="B27" s="84"/>
      <c r="C27" s="84"/>
      <c r="D27" s="85" t="s">
        <v>17</v>
      </c>
      <c r="E27" s="85"/>
      <c r="F27" s="85"/>
      <c r="G27" s="85"/>
      <c r="H27" s="86"/>
    </row>
    <row r="28" spans="1:8" s="3" customFormat="1" ht="20.100000000000001" customHeight="1" x14ac:dyDescent="0.3">
      <c r="A28" s="87" t="s">
        <v>18</v>
      </c>
      <c r="B28" s="88"/>
      <c r="C28" s="88"/>
      <c r="D28" s="88" t="s">
        <v>19</v>
      </c>
      <c r="E28" s="88"/>
      <c r="F28" s="88"/>
      <c r="G28" s="88"/>
      <c r="H28" s="89"/>
    </row>
    <row r="29" spans="1:8" ht="20.100000000000001" customHeight="1" x14ac:dyDescent="0.3">
      <c r="A29" s="92" t="s">
        <v>20</v>
      </c>
      <c r="B29" s="93"/>
      <c r="C29" s="41"/>
      <c r="D29" s="93" t="s">
        <v>21</v>
      </c>
      <c r="E29" s="93"/>
      <c r="F29" s="99"/>
      <c r="G29" s="99"/>
      <c r="H29" s="100"/>
    </row>
    <row r="30" spans="1:8" ht="20.100000000000001" customHeight="1" x14ac:dyDescent="0.3">
      <c r="A30" s="92" t="s">
        <v>22</v>
      </c>
      <c r="B30" s="93"/>
      <c r="C30" s="41"/>
      <c r="D30" s="93" t="s">
        <v>23</v>
      </c>
      <c r="E30" s="93"/>
      <c r="F30" s="99" t="str">
        <f>VLOOKUP($D$28,Malzemeler!$E:$G,3,0)</f>
        <v>Taşınır Kayıt Yetkilisi</v>
      </c>
      <c r="G30" s="99"/>
      <c r="H30" s="100"/>
    </row>
    <row r="31" spans="1:8" ht="20.100000000000001" customHeight="1" x14ac:dyDescent="0.3">
      <c r="A31" s="92" t="s">
        <v>24</v>
      </c>
      <c r="B31" s="93"/>
      <c r="C31" s="7"/>
      <c r="D31" s="93" t="s">
        <v>25</v>
      </c>
      <c r="E31" s="93"/>
      <c r="F31" s="94"/>
      <c r="G31" s="94"/>
      <c r="H31" s="95"/>
    </row>
    <row r="32" spans="1:8" ht="18" customHeight="1" thickBot="1" x14ac:dyDescent="0.35">
      <c r="A32" s="96" t="s">
        <v>26</v>
      </c>
      <c r="B32" s="97"/>
      <c r="C32" s="97"/>
      <c r="D32" s="97"/>
      <c r="E32" s="97"/>
      <c r="F32" s="97"/>
      <c r="G32" s="97"/>
      <c r="H32" s="98"/>
    </row>
  </sheetData>
  <sheetProtection selectLockedCells="1"/>
  <dataConsolidate/>
  <mergeCells count="63">
    <mergeCell ref="A31:B31"/>
    <mergeCell ref="D31:E31"/>
    <mergeCell ref="F31:H31"/>
    <mergeCell ref="A32:H32"/>
    <mergeCell ref="A29:B29"/>
    <mergeCell ref="D29:E29"/>
    <mergeCell ref="F29:H29"/>
    <mergeCell ref="A30:B30"/>
    <mergeCell ref="D30:E30"/>
    <mergeCell ref="F30:H30"/>
    <mergeCell ref="C25:D25"/>
    <mergeCell ref="C26:D26"/>
    <mergeCell ref="A27:C27"/>
    <mergeCell ref="D27:H27"/>
    <mergeCell ref="A28:C28"/>
    <mergeCell ref="D28:H28"/>
    <mergeCell ref="G26:H26"/>
    <mergeCell ref="G25:H25"/>
    <mergeCell ref="C24:D24"/>
    <mergeCell ref="C13:D13"/>
    <mergeCell ref="C14:D14"/>
    <mergeCell ref="C15:D15"/>
    <mergeCell ref="C16:D16"/>
    <mergeCell ref="C17:D17"/>
    <mergeCell ref="C18:D18"/>
    <mergeCell ref="C19:D19"/>
    <mergeCell ref="C20:D20"/>
    <mergeCell ref="C21:D21"/>
    <mergeCell ref="C22:D22"/>
    <mergeCell ref="C23:D23"/>
    <mergeCell ref="C10:D10"/>
    <mergeCell ref="C11:D11"/>
    <mergeCell ref="G6:H6"/>
    <mergeCell ref="G7:H7"/>
    <mergeCell ref="G8:H8"/>
    <mergeCell ref="G9:H9"/>
    <mergeCell ref="G10:H10"/>
    <mergeCell ref="G16:H16"/>
    <mergeCell ref="G17:H17"/>
    <mergeCell ref="G18:H18"/>
    <mergeCell ref="G19:H19"/>
    <mergeCell ref="G20:H20"/>
    <mergeCell ref="A1:A4"/>
    <mergeCell ref="G21:H21"/>
    <mergeCell ref="G22:H22"/>
    <mergeCell ref="G23:H23"/>
    <mergeCell ref="G24:H24"/>
    <mergeCell ref="G11:H11"/>
    <mergeCell ref="G12:H12"/>
    <mergeCell ref="G13:H13"/>
    <mergeCell ref="G14:H14"/>
    <mergeCell ref="G15:H15"/>
    <mergeCell ref="C12:D12"/>
    <mergeCell ref="A5:B5"/>
    <mergeCell ref="C6:D6"/>
    <mergeCell ref="C7:D7"/>
    <mergeCell ref="C8:D8"/>
    <mergeCell ref="C9:D9"/>
    <mergeCell ref="B1:D4"/>
    <mergeCell ref="F1:H1"/>
    <mergeCell ref="F2:H2"/>
    <mergeCell ref="F3:H3"/>
    <mergeCell ref="F4:H4"/>
  </mergeCells>
  <dataValidations xWindow="711" yWindow="405" count="2">
    <dataValidation allowBlank="1" showInputMessage="1" showErrorMessage="1" promptTitle="OTOMATİK SIRA NUMARASI" prompt="Sıra No. için Başlangıç Sayısını belirleyin..." sqref="A7" xr:uid="{69069C7B-8B1C-451F-9CA9-662D159FA233}"/>
    <dataValidation type="whole" allowBlank="1" showInputMessage="1" showErrorMessage="1" errorTitle="İŞLEM GEÇERSİZ !" error="Sistem Sıra Numarasını otomatik verdiğinden işleminiz geçersiz sayıldı..!" promptTitle="DİKKAT !" prompt="Bu sütuna bilgi girmeyiniz... S.No. otomatik verilmektedir..!" sqref="A8:A26" xr:uid="{0A9A56C4-5AE5-4ACF-AD58-EF782A56596D}">
      <formula1>0</formula1>
      <formula2>0</formula2>
    </dataValidation>
  </dataValidations>
  <printOptions horizontalCentered="1"/>
  <pageMargins left="0.59055118110236227" right="0.19685039370078741" top="0.39370078740157483" bottom="0.39370078740157483" header="0.19685039370078741" footer="0.19685039370078741"/>
  <pageSetup paperSize="9" orientation="portrait" blackAndWhite="1" r:id="rId1"/>
  <headerFooter>
    <oddFooter>&amp;L&amp;"-,İtalik"&amp;8T.M.Y. Örnek No:7
&amp;"-,Kalın İtalik"&amp;Uİletişim:&amp;"-,İtalik"&amp;U Taşınır Kayıt Yetkilisi Serdağ BİÇEROĞLU (Dahili: 69112) (0530 5132804)</oddFooter>
  </headerFooter>
  <ignoredErrors>
    <ignoredError sqref="E7:E12 E18:E26 E14 E15 E16 E17 E13" unlockedFormula="1"/>
  </ignoredErrors>
  <drawing r:id="rId2"/>
  <extLst>
    <ext xmlns:x14="http://schemas.microsoft.com/office/spreadsheetml/2009/9/main" uri="{CCE6A557-97BC-4b89-ADB6-D9C93CAAB3DF}">
      <x14:dataValidations xmlns:xm="http://schemas.microsoft.com/office/excel/2006/main" xWindow="711" yWindow="405" count="2">
        <x14:dataValidation type="list" errorStyle="warning" allowBlank="1" showInputMessage="1" showErrorMessage="1" errorTitle="BİLGİ:" error="Açılan listeden bağlı bulunduğunuz bölüm girişi yapabilirsiniz..." promptTitle="BİLGİ:" prompt="Açılan listeden bağlı bulunduğunuz Akademik / İdari birim girişini yapın..." xr:uid="{80EF6582-4F9E-41F9-BC61-ECFCEB23FBA3}">
          <x14:formula1>
            <xm:f>Malzemeler!$E$2:$E$22</xm:f>
          </x14:formula1>
          <xm:sqref>C5</xm:sqref>
        </x14:dataValidation>
        <x14:dataValidation type="list" errorStyle="warning" allowBlank="1" showInputMessage="1" showErrorMessage="1" errorTitle="BİLGİ:" error="Açılan listeden istenilen malzemeyi seçerek de istek girişi yapabilirsiniz..." promptTitle="BİLGİ:" prompt="Sağdaki liste işaretine tıklayarak açılan listeden istediğiniz malzemeyi seçerek istek girişi yapabilirsiniz...!" xr:uid="{19286B20-DCB0-48A4-BD98-658FCB6C4292}">
          <x14:formula1>
            <xm:f>Malzemeler!$B$2:$B$76</xm:f>
          </x14:formula1>
          <xm:sqref>C7:D26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50437-57D5-4734-8817-37F823A07F2D}">
  <dimension ref="A1:I2"/>
  <sheetViews>
    <sheetView workbookViewId="0">
      <selection activeCell="D4" sqref="D4"/>
    </sheetView>
  </sheetViews>
  <sheetFormatPr defaultRowHeight="14.4" x14ac:dyDescent="0.3"/>
  <cols>
    <col min="9" max="9" width="11.109375" customWidth="1"/>
  </cols>
  <sheetData>
    <row r="1" spans="1:9" ht="39.9" customHeight="1" x14ac:dyDescent="0.3">
      <c r="A1" s="101" t="s">
        <v>27</v>
      </c>
      <c r="B1" s="101"/>
      <c r="C1" s="101"/>
      <c r="D1" s="101"/>
      <c r="E1" s="101"/>
      <c r="F1" s="101"/>
      <c r="G1" s="101"/>
      <c r="H1" s="101"/>
      <c r="I1" s="101"/>
    </row>
    <row r="2" spans="1:9" ht="409.5" customHeight="1" x14ac:dyDescent="0.3">
      <c r="A2" s="102" t="s">
        <v>28</v>
      </c>
      <c r="B2" s="102"/>
      <c r="C2" s="102"/>
      <c r="D2" s="102"/>
      <c r="E2" s="102"/>
      <c r="F2" s="102"/>
      <c r="G2" s="102"/>
      <c r="H2" s="102"/>
      <c r="I2" s="102"/>
    </row>
  </sheetData>
  <sheetProtection sheet="1" objects="1" scenarios="1" selectLockedCells="1"/>
  <mergeCells count="2">
    <mergeCell ref="A1:I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59401-9969-4DB1-9193-9A424D31392A}">
  <sheetPr>
    <tabColor rgb="FF7030A0"/>
  </sheetPr>
  <dimension ref="A1:G76"/>
  <sheetViews>
    <sheetView showGridLines="0" workbookViewId="0">
      <selection activeCell="F9" sqref="F9"/>
    </sheetView>
  </sheetViews>
  <sheetFormatPr defaultRowHeight="14.4" x14ac:dyDescent="0.3"/>
  <cols>
    <col min="1" max="1" width="20.6640625" style="10" customWidth="1"/>
    <col min="2" max="2" width="45.6640625" style="10" customWidth="1"/>
    <col min="3" max="3" width="8.6640625" style="10" customWidth="1"/>
    <col min="5" max="5" width="23" bestFit="1" customWidth="1"/>
    <col min="6" max="6" width="34.33203125" style="3" customWidth="1"/>
    <col min="7" max="7" width="21.88671875" style="3" bestFit="1" customWidth="1"/>
  </cols>
  <sheetData>
    <row r="1" spans="1:7" ht="27" thickBot="1" x14ac:dyDescent="0.35">
      <c r="A1" s="16" t="s">
        <v>11</v>
      </c>
      <c r="B1" s="17" t="s">
        <v>29</v>
      </c>
      <c r="C1" s="17" t="s">
        <v>13</v>
      </c>
      <c r="E1" s="27" t="s">
        <v>30</v>
      </c>
      <c r="F1" s="39" t="s">
        <v>31</v>
      </c>
      <c r="G1" s="40" t="s">
        <v>32</v>
      </c>
    </row>
    <row r="2" spans="1:7" s="9" customFormat="1" ht="30" customHeight="1" x14ac:dyDescent="0.3">
      <c r="A2" s="18" t="s">
        <v>33</v>
      </c>
      <c r="B2" s="19" t="s">
        <v>34</v>
      </c>
      <c r="C2" s="20" t="s">
        <v>35</v>
      </c>
      <c r="E2" s="28" t="s">
        <v>36</v>
      </c>
      <c r="F2" s="37" t="s">
        <v>37</v>
      </c>
      <c r="G2" s="38" t="s">
        <v>38</v>
      </c>
    </row>
    <row r="3" spans="1:7" s="9" customFormat="1" ht="30" customHeight="1" x14ac:dyDescent="0.3">
      <c r="A3" s="21" t="s">
        <v>39</v>
      </c>
      <c r="B3" s="22" t="s">
        <v>40</v>
      </c>
      <c r="C3" s="23" t="s">
        <v>35</v>
      </c>
      <c r="E3" s="29" t="s">
        <v>41</v>
      </c>
      <c r="F3" s="33" t="s">
        <v>42</v>
      </c>
      <c r="G3" s="34" t="s">
        <v>43</v>
      </c>
    </row>
    <row r="4" spans="1:7" s="9" customFormat="1" ht="30" customHeight="1" x14ac:dyDescent="0.3">
      <c r="A4" s="21" t="s">
        <v>44</v>
      </c>
      <c r="B4" s="22" t="s">
        <v>45</v>
      </c>
      <c r="C4" s="23" t="s">
        <v>35</v>
      </c>
      <c r="E4" s="29" t="s">
        <v>46</v>
      </c>
      <c r="F4" s="33" t="s">
        <v>47</v>
      </c>
      <c r="G4" s="34" t="s">
        <v>43</v>
      </c>
    </row>
    <row r="5" spans="1:7" s="9" customFormat="1" ht="30" customHeight="1" x14ac:dyDescent="0.3">
      <c r="A5" s="21" t="s">
        <v>48</v>
      </c>
      <c r="B5" s="22" t="s">
        <v>49</v>
      </c>
      <c r="C5" s="23" t="s">
        <v>35</v>
      </c>
      <c r="E5" s="29" t="s">
        <v>50</v>
      </c>
      <c r="F5" s="33" t="s">
        <v>51</v>
      </c>
      <c r="G5" s="34" t="s">
        <v>43</v>
      </c>
    </row>
    <row r="6" spans="1:7" s="9" customFormat="1" ht="30" customHeight="1" x14ac:dyDescent="0.3">
      <c r="A6" s="21" t="s">
        <v>52</v>
      </c>
      <c r="B6" s="22" t="s">
        <v>53</v>
      </c>
      <c r="C6" s="23" t="s">
        <v>35</v>
      </c>
      <c r="E6" s="29" t="s">
        <v>54</v>
      </c>
      <c r="F6" s="33" t="s">
        <v>55</v>
      </c>
      <c r="G6" s="34" t="s">
        <v>43</v>
      </c>
    </row>
    <row r="7" spans="1:7" s="9" customFormat="1" ht="30" customHeight="1" x14ac:dyDescent="0.3">
      <c r="A7" s="21" t="s">
        <v>56</v>
      </c>
      <c r="B7" s="22" t="s">
        <v>57</v>
      </c>
      <c r="C7" s="23" t="s">
        <v>35</v>
      </c>
      <c r="E7" s="29" t="s">
        <v>58</v>
      </c>
      <c r="F7" s="33" t="s">
        <v>59</v>
      </c>
      <c r="G7" s="34" t="s">
        <v>43</v>
      </c>
    </row>
    <row r="8" spans="1:7" s="9" customFormat="1" ht="30" customHeight="1" x14ac:dyDescent="0.3">
      <c r="A8" s="21" t="s">
        <v>60</v>
      </c>
      <c r="B8" s="22" t="s">
        <v>61</v>
      </c>
      <c r="C8" s="23" t="s">
        <v>35</v>
      </c>
      <c r="E8" s="29" t="s">
        <v>62</v>
      </c>
      <c r="F8" s="33" t="s">
        <v>63</v>
      </c>
      <c r="G8" s="34" t="s">
        <v>64</v>
      </c>
    </row>
    <row r="9" spans="1:7" s="9" customFormat="1" ht="30" customHeight="1" x14ac:dyDescent="0.3">
      <c r="A9" s="21" t="s">
        <v>65</v>
      </c>
      <c r="B9" s="22" t="s">
        <v>66</v>
      </c>
      <c r="C9" s="23" t="s">
        <v>35</v>
      </c>
      <c r="E9" s="29" t="s">
        <v>67</v>
      </c>
      <c r="F9" s="33" t="s">
        <v>68</v>
      </c>
      <c r="G9" s="34" t="s">
        <v>69</v>
      </c>
    </row>
    <row r="10" spans="1:7" s="9" customFormat="1" ht="30" customHeight="1" x14ac:dyDescent="0.3">
      <c r="A10" s="21" t="s">
        <v>70</v>
      </c>
      <c r="B10" s="22" t="s">
        <v>71</v>
      </c>
      <c r="C10" s="23" t="s">
        <v>35</v>
      </c>
      <c r="E10" s="30" t="s">
        <v>72</v>
      </c>
      <c r="F10" s="33" t="s">
        <v>73</v>
      </c>
      <c r="G10" s="34" t="s">
        <v>74</v>
      </c>
    </row>
    <row r="11" spans="1:7" s="9" customFormat="1" ht="30" customHeight="1" x14ac:dyDescent="0.3">
      <c r="A11" s="21" t="s">
        <v>75</v>
      </c>
      <c r="B11" s="22" t="s">
        <v>76</v>
      </c>
      <c r="C11" s="23" t="s">
        <v>35</v>
      </c>
      <c r="E11" s="29" t="s">
        <v>77</v>
      </c>
      <c r="F11" s="33" t="s">
        <v>78</v>
      </c>
      <c r="G11" s="34" t="s">
        <v>43</v>
      </c>
    </row>
    <row r="12" spans="1:7" s="9" customFormat="1" ht="30" customHeight="1" x14ac:dyDescent="0.3">
      <c r="A12" s="21" t="s">
        <v>79</v>
      </c>
      <c r="B12" s="22" t="s">
        <v>80</v>
      </c>
      <c r="C12" s="23" t="s">
        <v>35</v>
      </c>
      <c r="E12" s="29" t="s">
        <v>81</v>
      </c>
      <c r="F12" s="33" t="s">
        <v>82</v>
      </c>
      <c r="G12" s="34" t="s">
        <v>43</v>
      </c>
    </row>
    <row r="13" spans="1:7" s="9" customFormat="1" ht="30" customHeight="1" x14ac:dyDescent="0.3">
      <c r="A13" s="21" t="s">
        <v>83</v>
      </c>
      <c r="B13" s="22" t="s">
        <v>84</v>
      </c>
      <c r="C13" s="23" t="s">
        <v>35</v>
      </c>
      <c r="E13" s="30" t="s">
        <v>85</v>
      </c>
      <c r="F13" s="33" t="s">
        <v>86</v>
      </c>
      <c r="G13" s="34" t="s">
        <v>87</v>
      </c>
    </row>
    <row r="14" spans="1:7" s="9" customFormat="1" ht="30" customHeight="1" x14ac:dyDescent="0.3">
      <c r="A14" s="21" t="s">
        <v>88</v>
      </c>
      <c r="B14" s="22" t="s">
        <v>89</v>
      </c>
      <c r="C14" s="23" t="s">
        <v>35</v>
      </c>
      <c r="E14" s="29" t="s">
        <v>90</v>
      </c>
      <c r="F14" s="33" t="s">
        <v>91</v>
      </c>
      <c r="G14" s="34" t="s">
        <v>92</v>
      </c>
    </row>
    <row r="15" spans="1:7" s="9" customFormat="1" ht="30" customHeight="1" x14ac:dyDescent="0.3">
      <c r="A15" s="21" t="s">
        <v>93</v>
      </c>
      <c r="B15" s="22" t="s">
        <v>94</v>
      </c>
      <c r="C15" s="23" t="s">
        <v>35</v>
      </c>
      <c r="E15" s="29" t="s">
        <v>95</v>
      </c>
      <c r="F15" s="33" t="s">
        <v>96</v>
      </c>
      <c r="G15" s="34" t="s">
        <v>97</v>
      </c>
    </row>
    <row r="16" spans="1:7" s="9" customFormat="1" ht="30" customHeight="1" x14ac:dyDescent="0.3">
      <c r="A16" s="21" t="s">
        <v>98</v>
      </c>
      <c r="B16" s="22" t="s">
        <v>99</v>
      </c>
      <c r="C16" s="23" t="s">
        <v>35</v>
      </c>
      <c r="E16" s="29" t="s">
        <v>100</v>
      </c>
      <c r="F16" s="33" t="s">
        <v>101</v>
      </c>
      <c r="G16" s="34" t="s">
        <v>102</v>
      </c>
    </row>
    <row r="17" spans="1:7" s="9" customFormat="1" ht="30" customHeight="1" x14ac:dyDescent="0.3">
      <c r="A17" s="21" t="s">
        <v>103</v>
      </c>
      <c r="B17" s="22" t="s">
        <v>104</v>
      </c>
      <c r="C17" s="23" t="s">
        <v>35</v>
      </c>
      <c r="E17" s="29" t="s">
        <v>105</v>
      </c>
      <c r="F17" s="33" t="s">
        <v>106</v>
      </c>
      <c r="G17" s="34" t="s">
        <v>107</v>
      </c>
    </row>
    <row r="18" spans="1:7" s="9" customFormat="1" ht="30" customHeight="1" x14ac:dyDescent="0.3">
      <c r="A18" s="21" t="s">
        <v>108</v>
      </c>
      <c r="B18" s="22" t="s">
        <v>109</v>
      </c>
      <c r="C18" s="23" t="s">
        <v>35</v>
      </c>
      <c r="E18" s="29" t="s">
        <v>110</v>
      </c>
      <c r="F18" s="33" t="s">
        <v>111</v>
      </c>
      <c r="G18" s="34" t="s">
        <v>112</v>
      </c>
    </row>
    <row r="19" spans="1:7" s="9" customFormat="1" ht="30" customHeight="1" x14ac:dyDescent="0.3">
      <c r="A19" s="21" t="s">
        <v>113</v>
      </c>
      <c r="B19" s="22" t="s">
        <v>114</v>
      </c>
      <c r="C19" s="23" t="s">
        <v>35</v>
      </c>
      <c r="E19" s="29" t="s">
        <v>115</v>
      </c>
      <c r="F19" s="33" t="s">
        <v>116</v>
      </c>
      <c r="G19" s="34" t="s">
        <v>117</v>
      </c>
    </row>
    <row r="20" spans="1:7" s="9" customFormat="1" ht="30" customHeight="1" x14ac:dyDescent="0.3">
      <c r="A20" s="21" t="s">
        <v>118</v>
      </c>
      <c r="B20" s="22" t="s">
        <v>119</v>
      </c>
      <c r="C20" s="23" t="s">
        <v>35</v>
      </c>
      <c r="E20" s="29" t="s">
        <v>120</v>
      </c>
      <c r="F20" s="33" t="s">
        <v>121</v>
      </c>
      <c r="G20" s="34" t="s">
        <v>122</v>
      </c>
    </row>
    <row r="21" spans="1:7" s="9" customFormat="1" ht="30" customHeight="1" x14ac:dyDescent="0.3">
      <c r="A21" s="21" t="s">
        <v>123</v>
      </c>
      <c r="B21" s="22" t="s">
        <v>124</v>
      </c>
      <c r="C21" s="23" t="s">
        <v>35</v>
      </c>
      <c r="E21" s="29" t="s">
        <v>125</v>
      </c>
      <c r="F21" s="33" t="s">
        <v>126</v>
      </c>
      <c r="G21" s="34" t="s">
        <v>127</v>
      </c>
    </row>
    <row r="22" spans="1:7" s="9" customFormat="1" ht="30" customHeight="1" x14ac:dyDescent="0.3">
      <c r="A22" s="21" t="s">
        <v>128</v>
      </c>
      <c r="B22" s="22" t="s">
        <v>129</v>
      </c>
      <c r="C22" s="23" t="s">
        <v>35</v>
      </c>
      <c r="E22" s="29" t="s">
        <v>130</v>
      </c>
      <c r="F22" s="33" t="s">
        <v>131</v>
      </c>
      <c r="G22" s="34" t="s">
        <v>132</v>
      </c>
    </row>
    <row r="23" spans="1:7" s="9" customFormat="1" ht="30" customHeight="1" x14ac:dyDescent="0.3">
      <c r="A23" s="21" t="s">
        <v>133</v>
      </c>
      <c r="B23" s="22" t="s">
        <v>134</v>
      </c>
      <c r="C23" s="23" t="s">
        <v>35</v>
      </c>
      <c r="E23" s="29"/>
      <c r="F23" s="33"/>
      <c r="G23" s="34"/>
    </row>
    <row r="24" spans="1:7" s="9" customFormat="1" ht="30" customHeight="1" x14ac:dyDescent="0.3">
      <c r="A24" s="21" t="s">
        <v>135</v>
      </c>
      <c r="B24" s="22" t="s">
        <v>136</v>
      </c>
      <c r="C24" s="23" t="s">
        <v>35</v>
      </c>
      <c r="E24" s="31"/>
      <c r="F24" s="33"/>
      <c r="G24" s="34"/>
    </row>
    <row r="25" spans="1:7" s="9" customFormat="1" ht="30" customHeight="1" x14ac:dyDescent="0.3">
      <c r="A25" s="21" t="s">
        <v>137</v>
      </c>
      <c r="B25" s="22" t="s">
        <v>138</v>
      </c>
      <c r="C25" s="23" t="s">
        <v>139</v>
      </c>
      <c r="E25" s="31"/>
      <c r="F25" s="33"/>
      <c r="G25" s="34"/>
    </row>
    <row r="26" spans="1:7" s="9" customFormat="1" ht="30" customHeight="1" x14ac:dyDescent="0.3">
      <c r="A26" s="21" t="s">
        <v>140</v>
      </c>
      <c r="B26" s="22" t="s">
        <v>141</v>
      </c>
      <c r="C26" s="23" t="s">
        <v>139</v>
      </c>
      <c r="E26" s="31"/>
      <c r="F26" s="33"/>
      <c r="G26" s="34"/>
    </row>
    <row r="27" spans="1:7" s="9" customFormat="1" ht="30" customHeight="1" x14ac:dyDescent="0.3">
      <c r="A27" s="21" t="s">
        <v>142</v>
      </c>
      <c r="B27" s="22" t="s">
        <v>143</v>
      </c>
      <c r="C27" s="23" t="s">
        <v>139</v>
      </c>
      <c r="E27" s="31"/>
      <c r="F27" s="33"/>
      <c r="G27" s="34"/>
    </row>
    <row r="28" spans="1:7" s="9" customFormat="1" ht="30" customHeight="1" x14ac:dyDescent="0.3">
      <c r="A28" s="21" t="s">
        <v>144</v>
      </c>
      <c r="B28" s="22" t="s">
        <v>145</v>
      </c>
      <c r="C28" s="23" t="s">
        <v>35</v>
      </c>
      <c r="E28" s="31"/>
      <c r="F28" s="33"/>
      <c r="G28" s="34"/>
    </row>
    <row r="29" spans="1:7" s="9" customFormat="1" ht="30" customHeight="1" x14ac:dyDescent="0.3">
      <c r="A29" s="21" t="s">
        <v>146</v>
      </c>
      <c r="B29" s="22" t="s">
        <v>147</v>
      </c>
      <c r="C29" s="23" t="s">
        <v>35</v>
      </c>
      <c r="E29" s="31"/>
      <c r="F29" s="33"/>
      <c r="G29" s="34"/>
    </row>
    <row r="30" spans="1:7" s="9" customFormat="1" ht="30" customHeight="1" x14ac:dyDescent="0.3">
      <c r="A30" s="21" t="s">
        <v>148</v>
      </c>
      <c r="B30" s="22" t="s">
        <v>149</v>
      </c>
      <c r="C30" s="23" t="s">
        <v>35</v>
      </c>
      <c r="E30" s="31"/>
      <c r="F30" s="33"/>
      <c r="G30" s="34"/>
    </row>
    <row r="31" spans="1:7" s="9" customFormat="1" ht="30" customHeight="1" x14ac:dyDescent="0.3">
      <c r="A31" s="21" t="s">
        <v>150</v>
      </c>
      <c r="B31" s="22" t="s">
        <v>151</v>
      </c>
      <c r="C31" s="23" t="s">
        <v>35</v>
      </c>
      <c r="E31" s="31"/>
      <c r="F31" s="33"/>
      <c r="G31" s="34"/>
    </row>
    <row r="32" spans="1:7" s="9" customFormat="1" ht="30" customHeight="1" x14ac:dyDescent="0.3">
      <c r="A32" s="21" t="s">
        <v>152</v>
      </c>
      <c r="B32" s="22" t="s">
        <v>153</v>
      </c>
      <c r="C32" s="23" t="s">
        <v>35</v>
      </c>
      <c r="E32" s="31"/>
      <c r="F32" s="33"/>
      <c r="G32" s="34"/>
    </row>
    <row r="33" spans="1:7" s="9" customFormat="1" ht="30" customHeight="1" x14ac:dyDescent="0.3">
      <c r="A33" s="21" t="s">
        <v>154</v>
      </c>
      <c r="B33" s="22" t="s">
        <v>155</v>
      </c>
      <c r="C33" s="23" t="s">
        <v>35</v>
      </c>
      <c r="E33" s="31"/>
      <c r="F33" s="33"/>
      <c r="G33" s="34"/>
    </row>
    <row r="34" spans="1:7" s="9" customFormat="1" ht="30" customHeight="1" x14ac:dyDescent="0.3">
      <c r="A34" s="21" t="s">
        <v>156</v>
      </c>
      <c r="B34" s="22" t="s">
        <v>157</v>
      </c>
      <c r="C34" s="23" t="s">
        <v>35</v>
      </c>
      <c r="E34" s="31"/>
      <c r="F34" s="33"/>
      <c r="G34" s="34"/>
    </row>
    <row r="35" spans="1:7" s="9" customFormat="1" ht="30" customHeight="1" x14ac:dyDescent="0.3">
      <c r="A35" s="21" t="s">
        <v>158</v>
      </c>
      <c r="B35" s="22" t="s">
        <v>159</v>
      </c>
      <c r="C35" s="23" t="s">
        <v>35</v>
      </c>
      <c r="E35" s="31"/>
      <c r="F35" s="33"/>
      <c r="G35" s="34"/>
    </row>
    <row r="36" spans="1:7" s="9" customFormat="1" ht="30" customHeight="1" x14ac:dyDescent="0.3">
      <c r="A36" s="21" t="s">
        <v>160</v>
      </c>
      <c r="B36" s="22" t="s">
        <v>161</v>
      </c>
      <c r="C36" s="23" t="s">
        <v>35</v>
      </c>
      <c r="E36" s="31"/>
      <c r="F36" s="33"/>
      <c r="G36" s="34"/>
    </row>
    <row r="37" spans="1:7" s="9" customFormat="1" ht="30" customHeight="1" x14ac:dyDescent="0.3">
      <c r="A37" s="21" t="s">
        <v>162</v>
      </c>
      <c r="B37" s="22" t="s">
        <v>163</v>
      </c>
      <c r="C37" s="23" t="s">
        <v>139</v>
      </c>
      <c r="E37" s="31"/>
      <c r="F37" s="33"/>
      <c r="G37" s="34"/>
    </row>
    <row r="38" spans="1:7" s="9" customFormat="1" ht="30" customHeight="1" x14ac:dyDescent="0.3">
      <c r="A38" s="21" t="s">
        <v>164</v>
      </c>
      <c r="B38" s="22" t="s">
        <v>165</v>
      </c>
      <c r="C38" s="23" t="s">
        <v>139</v>
      </c>
      <c r="E38" s="31"/>
      <c r="F38" s="33"/>
      <c r="G38" s="34"/>
    </row>
    <row r="39" spans="1:7" s="9" customFormat="1" ht="30" customHeight="1" x14ac:dyDescent="0.3">
      <c r="A39" s="21" t="s">
        <v>166</v>
      </c>
      <c r="B39" s="22" t="s">
        <v>167</v>
      </c>
      <c r="C39" s="23" t="s">
        <v>35</v>
      </c>
      <c r="E39" s="31"/>
      <c r="F39" s="33"/>
      <c r="G39" s="34"/>
    </row>
    <row r="40" spans="1:7" s="9" customFormat="1" ht="30" customHeight="1" x14ac:dyDescent="0.3">
      <c r="A40" s="21" t="s">
        <v>168</v>
      </c>
      <c r="B40" s="22" t="s">
        <v>169</v>
      </c>
      <c r="C40" s="23" t="s">
        <v>35</v>
      </c>
      <c r="E40" s="31"/>
      <c r="F40" s="33"/>
      <c r="G40" s="34"/>
    </row>
    <row r="41" spans="1:7" s="9" customFormat="1" ht="30" customHeight="1" x14ac:dyDescent="0.3">
      <c r="A41" s="21" t="s">
        <v>170</v>
      </c>
      <c r="B41" s="22" t="s">
        <v>171</v>
      </c>
      <c r="C41" s="23" t="s">
        <v>35</v>
      </c>
      <c r="E41" s="31"/>
      <c r="F41" s="33"/>
      <c r="G41" s="34"/>
    </row>
    <row r="42" spans="1:7" s="9" customFormat="1" ht="30" customHeight="1" x14ac:dyDescent="0.3">
      <c r="A42" s="21" t="s">
        <v>172</v>
      </c>
      <c r="B42" s="22" t="s">
        <v>173</v>
      </c>
      <c r="C42" s="23" t="s">
        <v>35</v>
      </c>
      <c r="E42" s="31"/>
      <c r="F42" s="33"/>
      <c r="G42" s="34"/>
    </row>
    <row r="43" spans="1:7" s="9" customFormat="1" ht="30" customHeight="1" x14ac:dyDescent="0.3">
      <c r="A43" s="21" t="s">
        <v>174</v>
      </c>
      <c r="B43" s="22" t="s">
        <v>175</v>
      </c>
      <c r="C43" s="23" t="s">
        <v>35</v>
      </c>
      <c r="E43" s="31"/>
      <c r="F43" s="33"/>
      <c r="G43" s="34"/>
    </row>
    <row r="44" spans="1:7" s="9" customFormat="1" ht="30" customHeight="1" x14ac:dyDescent="0.3">
      <c r="A44" s="21" t="s">
        <v>176</v>
      </c>
      <c r="B44" s="22" t="s">
        <v>177</v>
      </c>
      <c r="C44" s="23" t="s">
        <v>35</v>
      </c>
      <c r="E44" s="31"/>
      <c r="F44" s="33"/>
      <c r="G44" s="34"/>
    </row>
    <row r="45" spans="1:7" s="9" customFormat="1" ht="30" customHeight="1" x14ac:dyDescent="0.3">
      <c r="A45" s="21" t="s">
        <v>178</v>
      </c>
      <c r="B45" s="22" t="s">
        <v>179</v>
      </c>
      <c r="C45" s="23" t="s">
        <v>35</v>
      </c>
      <c r="E45" s="31"/>
      <c r="F45" s="33"/>
      <c r="G45" s="34"/>
    </row>
    <row r="46" spans="1:7" s="9" customFormat="1" ht="30" customHeight="1" x14ac:dyDescent="0.3">
      <c r="A46" s="21" t="s">
        <v>180</v>
      </c>
      <c r="B46" s="22" t="s">
        <v>181</v>
      </c>
      <c r="C46" s="23" t="s">
        <v>182</v>
      </c>
      <c r="E46" s="31"/>
      <c r="F46" s="33"/>
      <c r="G46" s="34"/>
    </row>
    <row r="47" spans="1:7" s="9" customFormat="1" ht="30" customHeight="1" x14ac:dyDescent="0.3">
      <c r="A47" s="21" t="s">
        <v>183</v>
      </c>
      <c r="B47" s="22" t="s">
        <v>184</v>
      </c>
      <c r="C47" s="23" t="s">
        <v>182</v>
      </c>
      <c r="E47" s="31"/>
      <c r="F47" s="33"/>
      <c r="G47" s="34"/>
    </row>
    <row r="48" spans="1:7" s="9" customFormat="1" ht="30" customHeight="1" x14ac:dyDescent="0.3">
      <c r="A48" s="21" t="s">
        <v>185</v>
      </c>
      <c r="B48" s="22" t="s">
        <v>186</v>
      </c>
      <c r="C48" s="23" t="s">
        <v>182</v>
      </c>
      <c r="E48" s="31"/>
      <c r="F48" s="33"/>
      <c r="G48" s="34"/>
    </row>
    <row r="49" spans="1:7" s="9" customFormat="1" ht="30" customHeight="1" x14ac:dyDescent="0.3">
      <c r="A49" s="21" t="s">
        <v>187</v>
      </c>
      <c r="B49" s="22" t="s">
        <v>188</v>
      </c>
      <c r="C49" s="23" t="s">
        <v>182</v>
      </c>
      <c r="E49" s="31"/>
      <c r="F49" s="33"/>
      <c r="G49" s="34"/>
    </row>
    <row r="50" spans="1:7" s="9" customFormat="1" ht="30" customHeight="1" x14ac:dyDescent="0.3">
      <c r="A50" s="21" t="s">
        <v>189</v>
      </c>
      <c r="B50" s="22" t="s">
        <v>190</v>
      </c>
      <c r="C50" s="23" t="s">
        <v>35</v>
      </c>
      <c r="E50" s="31"/>
      <c r="F50" s="33"/>
      <c r="G50" s="34"/>
    </row>
    <row r="51" spans="1:7" s="9" customFormat="1" ht="30" customHeight="1" x14ac:dyDescent="0.3">
      <c r="A51" s="21" t="s">
        <v>191</v>
      </c>
      <c r="B51" s="22" t="s">
        <v>192</v>
      </c>
      <c r="C51" s="23" t="s">
        <v>35</v>
      </c>
      <c r="E51" s="31"/>
      <c r="F51" s="33"/>
      <c r="G51" s="34"/>
    </row>
    <row r="52" spans="1:7" s="9" customFormat="1" ht="30" customHeight="1" x14ac:dyDescent="0.3">
      <c r="A52" s="21" t="s">
        <v>193</v>
      </c>
      <c r="B52" s="22" t="s">
        <v>194</v>
      </c>
      <c r="C52" s="23" t="s">
        <v>35</v>
      </c>
      <c r="E52" s="31"/>
      <c r="F52" s="33"/>
      <c r="G52" s="34"/>
    </row>
    <row r="53" spans="1:7" s="9" customFormat="1" ht="30" customHeight="1" x14ac:dyDescent="0.3">
      <c r="A53" s="21" t="s">
        <v>195</v>
      </c>
      <c r="B53" s="22" t="s">
        <v>196</v>
      </c>
      <c r="C53" s="23" t="s">
        <v>35</v>
      </c>
      <c r="E53" s="31"/>
      <c r="F53" s="33"/>
      <c r="G53" s="34"/>
    </row>
    <row r="54" spans="1:7" s="9" customFormat="1" ht="30" customHeight="1" x14ac:dyDescent="0.3">
      <c r="A54" s="21" t="s">
        <v>197</v>
      </c>
      <c r="B54" s="22" t="s">
        <v>198</v>
      </c>
      <c r="C54" s="23" t="s">
        <v>35</v>
      </c>
      <c r="E54" s="31"/>
      <c r="F54" s="33"/>
      <c r="G54" s="34"/>
    </row>
    <row r="55" spans="1:7" s="9" customFormat="1" ht="30" customHeight="1" x14ac:dyDescent="0.3">
      <c r="A55" s="21" t="s">
        <v>199</v>
      </c>
      <c r="B55" s="22" t="s">
        <v>200</v>
      </c>
      <c r="C55" s="23" t="s">
        <v>35</v>
      </c>
      <c r="E55" s="31"/>
      <c r="F55" s="33"/>
      <c r="G55" s="34"/>
    </row>
    <row r="56" spans="1:7" s="9" customFormat="1" ht="30" customHeight="1" x14ac:dyDescent="0.3">
      <c r="A56" s="21" t="s">
        <v>201</v>
      </c>
      <c r="B56" s="22" t="s">
        <v>202</v>
      </c>
      <c r="C56" s="23" t="s">
        <v>35</v>
      </c>
      <c r="E56" s="31"/>
      <c r="F56" s="33"/>
      <c r="G56" s="34"/>
    </row>
    <row r="57" spans="1:7" s="9" customFormat="1" ht="30" customHeight="1" x14ac:dyDescent="0.3">
      <c r="A57" s="21" t="s">
        <v>203</v>
      </c>
      <c r="B57" s="22" t="s">
        <v>204</v>
      </c>
      <c r="C57" s="23" t="s">
        <v>35</v>
      </c>
      <c r="E57" s="31"/>
      <c r="F57" s="33"/>
      <c r="G57" s="34"/>
    </row>
    <row r="58" spans="1:7" s="9" customFormat="1" ht="30" customHeight="1" x14ac:dyDescent="0.3">
      <c r="A58" s="21" t="s">
        <v>205</v>
      </c>
      <c r="B58" s="22" t="s">
        <v>206</v>
      </c>
      <c r="C58" s="23" t="s">
        <v>35</v>
      </c>
      <c r="E58" s="31"/>
      <c r="F58" s="33"/>
      <c r="G58" s="34"/>
    </row>
    <row r="59" spans="1:7" s="9" customFormat="1" ht="30" customHeight="1" x14ac:dyDescent="0.3">
      <c r="A59" s="21" t="s">
        <v>207</v>
      </c>
      <c r="B59" s="22" t="s">
        <v>208</v>
      </c>
      <c r="C59" s="23" t="s">
        <v>35</v>
      </c>
      <c r="E59" s="31"/>
      <c r="F59" s="33"/>
      <c r="G59" s="34"/>
    </row>
    <row r="60" spans="1:7" s="9" customFormat="1" ht="30" customHeight="1" x14ac:dyDescent="0.3">
      <c r="A60" s="21" t="s">
        <v>209</v>
      </c>
      <c r="B60" s="22" t="s">
        <v>210</v>
      </c>
      <c r="C60" s="23" t="s">
        <v>35</v>
      </c>
      <c r="E60" s="31"/>
      <c r="F60" s="33"/>
      <c r="G60" s="34"/>
    </row>
    <row r="61" spans="1:7" s="9" customFormat="1" ht="30" customHeight="1" x14ac:dyDescent="0.3">
      <c r="A61" s="21" t="s">
        <v>211</v>
      </c>
      <c r="B61" s="22" t="s">
        <v>212</v>
      </c>
      <c r="C61" s="23" t="s">
        <v>35</v>
      </c>
      <c r="E61" s="31"/>
      <c r="F61" s="33"/>
      <c r="G61" s="34"/>
    </row>
    <row r="62" spans="1:7" s="9" customFormat="1" ht="30" customHeight="1" x14ac:dyDescent="0.3">
      <c r="A62" s="21" t="s">
        <v>213</v>
      </c>
      <c r="B62" s="22" t="s">
        <v>214</v>
      </c>
      <c r="C62" s="23" t="s">
        <v>35</v>
      </c>
      <c r="E62" s="31"/>
      <c r="F62" s="33"/>
      <c r="G62" s="34"/>
    </row>
    <row r="63" spans="1:7" s="9" customFormat="1" ht="30" customHeight="1" x14ac:dyDescent="0.3">
      <c r="A63" s="21" t="s">
        <v>215</v>
      </c>
      <c r="B63" s="22" t="s">
        <v>216</v>
      </c>
      <c r="C63" s="23" t="s">
        <v>35</v>
      </c>
      <c r="E63" s="31"/>
      <c r="F63" s="33"/>
      <c r="G63" s="34"/>
    </row>
    <row r="64" spans="1:7" s="9" customFormat="1" ht="30" customHeight="1" x14ac:dyDescent="0.3">
      <c r="A64" s="21" t="s">
        <v>217</v>
      </c>
      <c r="B64" s="22" t="s">
        <v>218</v>
      </c>
      <c r="C64" s="23" t="s">
        <v>35</v>
      </c>
      <c r="E64" s="31"/>
      <c r="F64" s="33"/>
      <c r="G64" s="34"/>
    </row>
    <row r="65" spans="1:7" s="9" customFormat="1" ht="30" customHeight="1" x14ac:dyDescent="0.3">
      <c r="A65" s="21" t="s">
        <v>219</v>
      </c>
      <c r="B65" s="22" t="s">
        <v>220</v>
      </c>
      <c r="C65" s="23" t="s">
        <v>35</v>
      </c>
      <c r="E65" s="31"/>
      <c r="F65" s="33"/>
      <c r="G65" s="34"/>
    </row>
    <row r="66" spans="1:7" s="9" customFormat="1" ht="30" customHeight="1" x14ac:dyDescent="0.3">
      <c r="A66" s="21" t="s">
        <v>221</v>
      </c>
      <c r="B66" s="22" t="s">
        <v>222</v>
      </c>
      <c r="C66" s="23" t="s">
        <v>35</v>
      </c>
      <c r="E66" s="31"/>
      <c r="F66" s="33"/>
      <c r="G66" s="34"/>
    </row>
    <row r="67" spans="1:7" s="9" customFormat="1" ht="30" customHeight="1" x14ac:dyDescent="0.3">
      <c r="A67" s="21" t="s">
        <v>223</v>
      </c>
      <c r="B67" s="22" t="s">
        <v>224</v>
      </c>
      <c r="C67" s="23" t="s">
        <v>35</v>
      </c>
      <c r="E67" s="31"/>
      <c r="F67" s="33"/>
      <c r="G67" s="34"/>
    </row>
    <row r="68" spans="1:7" s="9" customFormat="1" ht="30" customHeight="1" x14ac:dyDescent="0.3">
      <c r="A68" s="21" t="s">
        <v>225</v>
      </c>
      <c r="B68" s="22" t="s">
        <v>226</v>
      </c>
      <c r="C68" s="23" t="s">
        <v>35</v>
      </c>
      <c r="E68" s="31"/>
      <c r="F68" s="33"/>
      <c r="G68" s="34"/>
    </row>
    <row r="69" spans="1:7" s="9" customFormat="1" ht="30" customHeight="1" x14ac:dyDescent="0.3">
      <c r="A69" s="21" t="s">
        <v>227</v>
      </c>
      <c r="B69" s="22" t="s">
        <v>228</v>
      </c>
      <c r="C69" s="23" t="s">
        <v>35</v>
      </c>
      <c r="E69" s="31"/>
      <c r="F69" s="33"/>
      <c r="G69" s="34"/>
    </row>
    <row r="70" spans="1:7" s="9" customFormat="1" ht="30" customHeight="1" x14ac:dyDescent="0.3">
      <c r="A70" s="21" t="s">
        <v>229</v>
      </c>
      <c r="B70" s="22" t="s">
        <v>230</v>
      </c>
      <c r="C70" s="23" t="s">
        <v>35</v>
      </c>
      <c r="E70" s="42" t="s">
        <v>231</v>
      </c>
      <c r="F70" s="33" t="s">
        <v>232</v>
      </c>
      <c r="G70" s="34" t="s">
        <v>19</v>
      </c>
    </row>
    <row r="71" spans="1:7" s="9" customFormat="1" ht="30" customHeight="1" thickBot="1" x14ac:dyDescent="0.35">
      <c r="A71" s="21" t="s">
        <v>233</v>
      </c>
      <c r="B71" s="22" t="s">
        <v>234</v>
      </c>
      <c r="C71" s="23" t="s">
        <v>35</v>
      </c>
      <c r="E71" s="32"/>
      <c r="F71" s="35"/>
      <c r="G71" s="36"/>
    </row>
    <row r="72" spans="1:7" ht="30" customHeight="1" x14ac:dyDescent="0.3">
      <c r="A72" s="21" t="s">
        <v>235</v>
      </c>
      <c r="B72" s="22" t="s">
        <v>236</v>
      </c>
      <c r="C72" s="23" t="s">
        <v>35</v>
      </c>
    </row>
    <row r="73" spans="1:7" ht="30" customHeight="1" x14ac:dyDescent="0.3">
      <c r="A73" s="21" t="s">
        <v>237</v>
      </c>
      <c r="B73" s="22" t="s">
        <v>238</v>
      </c>
      <c r="C73" s="23" t="s">
        <v>35</v>
      </c>
    </row>
    <row r="74" spans="1:7" ht="30" customHeight="1" x14ac:dyDescent="0.3">
      <c r="A74" s="21" t="s">
        <v>239</v>
      </c>
      <c r="B74" s="22" t="s">
        <v>240</v>
      </c>
      <c r="C74" s="23" t="s">
        <v>35</v>
      </c>
    </row>
    <row r="75" spans="1:7" ht="30" customHeight="1" x14ac:dyDescent="0.3">
      <c r="A75" s="21" t="s">
        <v>241</v>
      </c>
      <c r="B75" s="22" t="s">
        <v>242</v>
      </c>
      <c r="C75" s="23" t="s">
        <v>35</v>
      </c>
    </row>
    <row r="76" spans="1:7" ht="30" customHeight="1" thickBot="1" x14ac:dyDescent="0.35">
      <c r="A76" s="24" t="s">
        <v>243</v>
      </c>
      <c r="B76" s="25" t="s">
        <v>244</v>
      </c>
      <c r="C76" s="26" t="s">
        <v>35</v>
      </c>
    </row>
  </sheetData>
  <sheetProtection insertRows="0" selectLockedCells="1" autoFilter="0"/>
  <dataValidations xWindow="218" yWindow="543" count="1">
    <dataValidation allowBlank="1" showInputMessage="1" showErrorMessage="1" promptTitle="BİLGİ !!!" prompt="Malzeme Kodu için Kod Listesi sekmesine bakın..." sqref="A2:A76" xr:uid="{979987A0-64E7-4BAB-914F-584375DFA0FC}"/>
  </dataValidations>
  <printOptions horizontalCentered="1" verticalCentered="1"/>
  <pageMargins left="0.19685039370078741" right="0.19685039370078741" top="0.19685039370078741" bottom="0.39370078740157483" header="0.19685039370078741" footer="0.19685039370078741"/>
  <pageSetup paperSize="9" scale="70" orientation="landscape" blackAndWhite="1" r:id="rId1"/>
  <headerFooter>
    <oddFooter>&amp;L&amp;"-,İtalik"&amp;10&amp;UTaşınır Kayıt Birimi:&amp;U  serdag.biceroglu@lokmanhekim.edu.tr&amp;R&amp;"-,İtalik"&amp;10&amp;P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D7AF38A-4EEB-412B-9B7D-BA98CD5D5B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İstek Belgesi</vt:lpstr>
      <vt:lpstr>Açıklama (14)</vt:lpstr>
      <vt:lpstr>Malzemeler</vt:lpstr>
      <vt:lpstr>Malzemeler!Yazdırma_Başlıkları</vt:lpstr>
    </vt:vector>
  </TitlesOfParts>
  <Manager/>
  <Company>Lokman Hekim Üniversitesi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Serdağ BİÇEROĞLU</dc:creator>
  <cp:keywords/>
  <dc:description/>
  <cp:lastModifiedBy>Gül KILINÇ</cp:lastModifiedBy>
  <cp:revision/>
  <dcterms:created xsi:type="dcterms:W3CDTF">2021-11-16T12:41:32Z</dcterms:created>
  <dcterms:modified xsi:type="dcterms:W3CDTF">2024-10-14T08:17:21Z</dcterms:modified>
  <cp:category/>
  <cp:contentStatus/>
</cp:coreProperties>
</file>