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AI-EMDOGER\Users\emre.doger\OneDrive - T.C. Lokman Hekim Üniversitesi\LHU Strateji 27.11.2023\Kalite Dokümanları\İdari Birimler\Tedarik ve Satınalma Koordinatörlüğü\"/>
    </mc:Choice>
  </mc:AlternateContent>
  <xr:revisionPtr revIDLastSave="0" documentId="13_ncr:1_{86D4E1FF-6160-4856-BE76-90DFFB1A709C}" xr6:coauthVersionLast="47" xr6:coauthVersionMax="47" xr10:uidLastSave="{00000000-0000-0000-0000-000000000000}"/>
  <bookViews>
    <workbookView xWindow="28680" yWindow="-120" windowWidth="29040" windowHeight="15840" xr2:uid="{BD9BE201-241E-4680-BD98-4835224003C1}"/>
  </bookViews>
  <sheets>
    <sheet name="İstek Belgesi" sheetId="2" r:id="rId1"/>
    <sheet name="Açıklama (14)" sheetId="3" r:id="rId2"/>
    <sheet name="Malzemeler" sheetId="4" state="hidden" r:id="rId3"/>
  </sheets>
  <definedNames>
    <definedName name="_xlnm._FilterDatabase" localSheetId="0" hidden="1">'İstek Belgesi'!$B$7:$B$26</definedName>
    <definedName name="_xlnm._FilterDatabase" localSheetId="2" hidden="1">Malzemeler!$B$2:$C$76</definedName>
    <definedName name="_xlnm.Print_Titles" localSheetId="2">Malzemeler!$1:$1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 l="1"/>
  <c r="B11" i="2" l="1"/>
  <c r="B26" i="2" l="1"/>
  <c r="B25" i="2"/>
  <c r="B24" i="2"/>
  <c r="B23" i="2"/>
  <c r="B22" i="2"/>
  <c r="B21" i="2"/>
  <c r="B19" i="2"/>
  <c r="B18" i="2"/>
  <c r="B17" i="2"/>
  <c r="B16" i="2"/>
  <c r="B15" i="2"/>
  <c r="B14" i="2"/>
  <c r="B13" i="2"/>
  <c r="B12" i="2"/>
  <c r="B10" i="2"/>
  <c r="B9" i="2"/>
  <c r="B8" i="2"/>
  <c r="B7" i="2"/>
  <c r="B20" i="2"/>
  <c r="E11" i="2" l="1"/>
  <c r="E13" i="2"/>
  <c r="E12" i="2"/>
  <c r="E10" i="2"/>
  <c r="E9" i="2"/>
  <c r="E8" i="2"/>
  <c r="E26" i="2"/>
  <c r="E25" i="2"/>
  <c r="E24" i="2"/>
  <c r="E23" i="2"/>
  <c r="E22" i="2"/>
  <c r="E21" i="2"/>
  <c r="E20" i="2"/>
  <c r="E19" i="2"/>
  <c r="E18" i="2"/>
  <c r="E17" i="2"/>
  <c r="E16" i="2"/>
  <c r="E15" i="2"/>
  <c r="E14" i="2"/>
  <c r="A8" i="2" l="1"/>
  <c r="A9" i="2" l="1"/>
  <c r="A10" i="2" l="1"/>
  <c r="A11" i="2" l="1"/>
  <c r="A12" i="2" l="1"/>
  <c r="A13" i="2" l="1"/>
  <c r="A14" i="2" l="1"/>
  <c r="A15" i="2" l="1"/>
  <c r="A16" i="2" l="1"/>
  <c r="A17" i="2" l="1"/>
  <c r="A18" i="2" l="1"/>
  <c r="A19" i="2" l="1"/>
  <c r="A20" i="2" l="1"/>
  <c r="A21" i="2" l="1"/>
  <c r="A22" i="2" l="1"/>
  <c r="A23" i="2" l="1"/>
  <c r="A24" i="2" s="1"/>
  <c r="A25" i="2" s="1"/>
  <c r="A26" i="2" l="1"/>
  <c r="E7" i="2"/>
</calcChain>
</file>

<file path=xl/sharedStrings.xml><?xml version="1.0" encoding="utf-8"?>
<sst xmlns="http://schemas.openxmlformats.org/spreadsheetml/2006/main" count="329" uniqueCount="248">
  <si>
    <r>
      <t xml:space="preserve">T.C.
LOKMAN HEKİM ÜNİVERSİTESİ 
</t>
    </r>
    <r>
      <rPr>
        <b/>
        <sz val="12"/>
        <color rgb="FF002060"/>
        <rFont val="Cambria"/>
        <family val="1"/>
        <charset val="162"/>
      </rPr>
      <t>TAŞINIR İSTEK BELGESİ</t>
    </r>
  </si>
  <si>
    <t>Doküman No</t>
  </si>
  <si>
    <t>LHÜ-TED-FRM-0006</t>
  </si>
  <si>
    <t>İlk Yayın Tarihi</t>
  </si>
  <si>
    <t>Revizyon Tarihi</t>
  </si>
  <si>
    <t>Revizyon No</t>
  </si>
  <si>
    <t>2</t>
  </si>
  <si>
    <t>İstek Yapan Birim:</t>
  </si>
  <si>
    <t>Tarihi :</t>
  </si>
  <si>
    <t>No:</t>
  </si>
  <si>
    <t>SIRA
NO</t>
  </si>
  <si>
    <t>ENVANTER
KODU</t>
  </si>
  <si>
    <t>ADI</t>
  </si>
  <si>
    <t>ÖLÇÜ
BİRİMİ</t>
  </si>
  <si>
    <t>İSTENİLEN
MİKTAR</t>
  </si>
  <si>
    <t>KARŞILANAN
MİKTAR</t>
  </si>
  <si>
    <t>Birimimiz ihtiyacı için yukarıda belirtilen taşınırların verilmesi rica olunur.</t>
  </si>
  <si>
    <t>"Karşılanan Miktar" sütununda kayıtlı miktarları teslim edilmiştir.</t>
  </si>
  <si>
    <t>İstek Yapan Birim Yöneticisi</t>
  </si>
  <si>
    <t>Taşınır Kayıt Yetkilisi</t>
  </si>
  <si>
    <t>Adı Soyadı                     :</t>
  </si>
  <si>
    <t>Adı Soyadı                               :</t>
  </si>
  <si>
    <t>Ünvanı                            :</t>
  </si>
  <si>
    <t>Ünvanı                                      :</t>
  </si>
  <si>
    <t>İmzası                             :</t>
  </si>
  <si>
    <t>İmzası                                       :</t>
  </si>
  <si>
    <t>Belgenin bir örneği istek yapan birimde dosyalanmak üzere taşınırın teslim edildiği görevliye verilir.</t>
  </si>
  <si>
    <t>TAŞINIR İSTEK BELGESİNE İLİŞKİN AÇIKLAMALAR</t>
  </si>
  <si>
    <t>Taşınır İstek Belgesi (Örnek: 7): Bu Belge, Depodan taşınır malzeme talep edildiğinde kullanılır ve talepte bulunan Birim Yetkilisinin onayını taşır.
Taşınır; Tüketim (Sarf) veya Dayanıklı (Demirbaş) niteliğindeki her türlü malzemeyi tanımlar.
Belgeyi doldurmak için sarı renk alanları kullanın. 
Bağlı bulunulan birim ve malzeme ismi belirlemek için kutunun sağında aşağı yön tuşuna tıklayarak ya da kutu içerisine çift tıklayarak Açılan listeye ulaşabilir ve girmek istediğiniz bilgiyi kolayca seçip giriş yapabilirsiniz.
Yanlış girilen satırları Delete tuşu ile silebilirsiniz.
Listede yer almayan bir malzeme isteğinde bulunmak için açıklayıcı malzeme ismini yazdıktan sonra çıkan uyarı mesajını onaylayın.
İstenilen Miktar alanına sayı olarak giriş yapın; Karşılanan miktar alanını boş bırakın.
Belgeyi çıktı alırken Siyah/Beyaz olarak ayarlanmış olarak çıkacaktır.
Birim yöneticinize imza ettirerek belge ile birlikte Taşınır Kayıt Yetkilisi'ne malzemeler için başvurun.</t>
  </si>
  <si>
    <t>MALZEME ADI</t>
  </si>
  <si>
    <t>KURUM</t>
  </si>
  <si>
    <t>YÖNETİCİSİ</t>
  </si>
  <si>
    <t>ÜNVANI</t>
  </si>
  <si>
    <t>150.01.01.01.01</t>
  </si>
  <si>
    <t>İMZA KALEMİ, MAVİ, ORTA</t>
  </si>
  <si>
    <t>ADET</t>
  </si>
  <si>
    <t>REKTÖRLÜK</t>
  </si>
  <si>
    <t>Bülent GÜMÜŞEL</t>
  </si>
  <si>
    <t>Rektör</t>
  </si>
  <si>
    <t>150.01.01.01.02</t>
  </si>
  <si>
    <t>PİLOT KALEM, MAVİ, 0,7 MM.</t>
  </si>
  <si>
    <t>TIP FAKÜLTESİ</t>
  </si>
  <si>
    <t>Mehmet DOĞANAY</t>
  </si>
  <si>
    <t>Prof. Dr.</t>
  </si>
  <si>
    <t>150.01.01.04.01</t>
  </si>
  <si>
    <t>TÜKENMEZ KALEM, MAVİ</t>
  </si>
  <si>
    <t>DİŞ HEKİMLİĞİ FAKÜLTESİ</t>
  </si>
  <si>
    <t>Lale KARAAĞAÇLIOĞLU</t>
  </si>
  <si>
    <t>150.01.01.05.01</t>
  </si>
  <si>
    <t>MEKANİK KALEM, 0,5 MM.</t>
  </si>
  <si>
    <t>ECZACILIK FAKÜLTESİ</t>
  </si>
  <si>
    <t>Belma GÜMÜŞEL</t>
  </si>
  <si>
    <t>150.01.01.06.01</t>
  </si>
  <si>
    <t>KURŞUN KALEM, SİYAH, HB</t>
  </si>
  <si>
    <t>SAĞLIK BİLİMLERİ FAKÜLTESİ</t>
  </si>
  <si>
    <t>Fatma ÖZ</t>
  </si>
  <si>
    <t>150.01.01.06.02</t>
  </si>
  <si>
    <t>KURŞUN KALEM, KIRMIZI, HB</t>
  </si>
  <si>
    <t>SPOR BİLİMLERİ FAKÜLTESİ</t>
  </si>
  <si>
    <t>M. Settar KOÇAK</t>
  </si>
  <si>
    <t>150.01.01.07.01</t>
  </si>
  <si>
    <t>FOSFORLU İŞARETLEME KALEMİ, SARI</t>
  </si>
  <si>
    <t>SAĞLIK HİZMETLERİ MYO.</t>
  </si>
  <si>
    <t>Nükhet BAYER</t>
  </si>
  <si>
    <t>Dr. Öğr. Üyesi</t>
  </si>
  <si>
    <t>150.01.01.07.02</t>
  </si>
  <si>
    <t>FOSFORLU İŞARETLEME KALEMİ, YEŞİL</t>
  </si>
  <si>
    <t>SAĞLIK BİLİMLERİ ENSTİTÜSÜ</t>
  </si>
  <si>
    <t>Sulhiye YILDIZ</t>
  </si>
  <si>
    <t>Enstitü Müdürü</t>
  </si>
  <si>
    <t>150.01.01.07.03</t>
  </si>
  <si>
    <t>FOSFORLU İŞARETLEME KALEMİ, MAVİ</t>
  </si>
  <si>
    <t>LHUSTEK</t>
  </si>
  <si>
    <t>Fatih VARDAR</t>
  </si>
  <si>
    <t>Tekn. Geliş. Mrk. Müd.</t>
  </si>
  <si>
    <t>150.01.01.07.04</t>
  </si>
  <si>
    <t>FOSFORLU İŞARETLEME KALEMİ, TURUNCU</t>
  </si>
  <si>
    <t>GETAT
UYG. VE ARŞ. MRK.</t>
  </si>
  <si>
    <t>Cemal ÇEVİK</t>
  </si>
  <si>
    <t>150.01.01.07.05</t>
  </si>
  <si>
    <t>FOSFORLU İŞARETLEME KALEMİ, PEMBE</t>
  </si>
  <si>
    <t>ÖZGÜRKÖY TEDAVİ VE REHAB. MRK.</t>
  </si>
  <si>
    <t>Zehra ARIKAN</t>
  </si>
  <si>
    <t>150.01.01.11.01</t>
  </si>
  <si>
    <t>PERMANENT ASETAT KALEMİ, S UÇLU, SİYAH</t>
  </si>
  <si>
    <t>DİŞ HASTANESİ</t>
  </si>
  <si>
    <t>Rukiye KARATOKUŞ</t>
  </si>
  <si>
    <t>Diş Hastanesi Müdürü</t>
  </si>
  <si>
    <t>150.01.01.11.02</t>
  </si>
  <si>
    <t>PERMANENT ASETAT KALEMİ, S UÇLU, KIRMIZI</t>
  </si>
  <si>
    <t>BAP KOORDİNATÖRLÜĞÜ</t>
  </si>
  <si>
    <t>Belma TURAN</t>
  </si>
  <si>
    <t>BAP Koor.</t>
  </si>
  <si>
    <t>150.01.01.11.03</t>
  </si>
  <si>
    <t>PERMANENT ASETAT KALEMİ, S UÇLU, MAVİ</t>
  </si>
  <si>
    <t>YABANCI DİLLER KOORDİNATÖRLÜĞÜ</t>
  </si>
  <si>
    <t>Gohar SEYEDİ</t>
  </si>
  <si>
    <t>Yabancı Diller Koor.</t>
  </si>
  <si>
    <t>150.01.01.11.04</t>
  </si>
  <si>
    <t>PERMANENT ASETAT KALEMİ, M UÇLU, SİYAH</t>
  </si>
  <si>
    <t>İDARİ İŞLER DAİRE  BŞK.LIĞI</t>
  </si>
  <si>
    <t>Sinan BAYGÜNEŞ</t>
  </si>
  <si>
    <t>İdari İşler D. Bşk.</t>
  </si>
  <si>
    <t>150.01.01.11.05</t>
  </si>
  <si>
    <t>PERMANENT ASETAT KALEMİ, M UÇLU, KIRMIZI</t>
  </si>
  <si>
    <t>BİLGİ TEKNOLOJİLERİ KOORDİNATÖRLÜĞÜ</t>
  </si>
  <si>
    <t>Arda TÜRKSEVEN</t>
  </si>
  <si>
    <t>Bilgi Tekn. Koor.</t>
  </si>
  <si>
    <t>150.01.01.11.06</t>
  </si>
  <si>
    <t>PERMANENT ASETAT KALEMİ, M UÇLU, MAVİ</t>
  </si>
  <si>
    <t>MALİ İŞLER DAİRE  BŞK.LIĞI</t>
  </si>
  <si>
    <t>Neslihan ZENGİN</t>
  </si>
  <si>
    <t>Mali İşler D. Bşk.</t>
  </si>
  <si>
    <t>150.01.01.16.01</t>
  </si>
  <si>
    <t>TAHTA KALEMİ, SİYAH</t>
  </si>
  <si>
    <t>KURUMSAL İLETİŞİM VE HALKLA İLİŞKİLER D. BŞK.LIĞI</t>
  </si>
  <si>
    <t>Dilay HAMRET</t>
  </si>
  <si>
    <t>Kurumsal İlet. D. Bşk.</t>
  </si>
  <si>
    <t>150.01.01.16.02</t>
  </si>
  <si>
    <t>TAHTA KALEMİ, KIRMIZI</t>
  </si>
  <si>
    <t>EĞİTİM VE ÖĞRETİM DAİRE BŞK.LIĞI</t>
  </si>
  <si>
    <t>Mevlüt KARADAĞ</t>
  </si>
  <si>
    <t>Eğt. Öğr. D. Bşk.</t>
  </si>
  <si>
    <t>150.01.01.16.03</t>
  </si>
  <si>
    <t>TAHTA KALEMİ, MAVİ</t>
  </si>
  <si>
    <t>ÖĞRENCİ İŞLERİ KOORDİNATÖRLÜĞÜ</t>
  </si>
  <si>
    <t>Arslan GELMEZ</t>
  </si>
  <si>
    <t>Öğrenci İşl. Koor.</t>
  </si>
  <si>
    <t>150.01.01.19.01</t>
  </si>
  <si>
    <t>MEKANİK KALEM UCU, SİYAH, 0,5 MM. 20'Lİ, 2B</t>
  </si>
  <si>
    <t>KÜTÜPHANE VE DÖKÜMANTASYON KOOR.</t>
  </si>
  <si>
    <t>Emel Sürmeli AYDOĞDU</t>
  </si>
  <si>
    <t>Kütüphane Per.</t>
  </si>
  <si>
    <t>150.01.01.19.02</t>
  </si>
  <si>
    <t>MEKANİK KALEM UCU, SİYAH, 0,7 MM. 20'Lİ, 2B</t>
  </si>
  <si>
    <t>150.01.01.20.02</t>
  </si>
  <si>
    <t>ISTAMPA MÜREKKEBİ, MAVİ, 28 ML.</t>
  </si>
  <si>
    <t>150.01.03.01.02</t>
  </si>
  <si>
    <t>BASKI KAĞIDI, A4/160 GRAMAJLI, 250 Yapraklı</t>
  </si>
  <si>
    <t>PAKET</t>
  </si>
  <si>
    <t>150.01.03.01.03.01</t>
  </si>
  <si>
    <t>YAZI KAĞIDI, A4 EBAT, 500 Yapraklı</t>
  </si>
  <si>
    <t>150.01.03.01.03.02</t>
  </si>
  <si>
    <t>YAZI KAĞIDI, A3 EBAT, 500 Yapraklı</t>
  </si>
  <si>
    <t>150.01.03.01.11.01</t>
  </si>
  <si>
    <t>YAPIŞKANLI NOT KAĞIDI, 76X76 MM.</t>
  </si>
  <si>
    <t>150.01.03.01.11.02</t>
  </si>
  <si>
    <t>YAPIŞKANLI AYRAÇ, 5 RENK, 15X50 MM.</t>
  </si>
  <si>
    <t>150.01.03.01.99.01</t>
  </si>
  <si>
    <t>KÜP BLOK NOT KAĞIDI, 8,5x8,5 mm.</t>
  </si>
  <si>
    <t>150.01.03.02.02.01</t>
  </si>
  <si>
    <t>KARTON DOSYA, TAM KAPAKLI, CEPLİ</t>
  </si>
  <si>
    <t>150.01.03.02.02.02</t>
  </si>
  <si>
    <t>ÖĞRENCİ KAYIT DOSYASI, ASKILI</t>
  </si>
  <si>
    <t>150.01.03.02.02.03</t>
  </si>
  <si>
    <t>KLASÖR, A5 EBATINDA</t>
  </si>
  <si>
    <t>150.01.03.02.05.02</t>
  </si>
  <si>
    <t>KLASÖR, DAR, MAVİ</t>
  </si>
  <si>
    <t>150.01.03.02.05.03</t>
  </si>
  <si>
    <t>KLASÖR, GENİŞ, MAVİ</t>
  </si>
  <si>
    <t>150.01.03.02.10</t>
  </si>
  <si>
    <t>İMZA KARTONU, 12'Lİ</t>
  </si>
  <si>
    <t>150.01.03.02.12</t>
  </si>
  <si>
    <t>ŞEFFAF POŞET DOSYA, FÖY, 100'LÜ, A4 EBAT, 11 Delikli</t>
  </si>
  <si>
    <t>150.01.03.02.13</t>
  </si>
  <si>
    <t>TELLİ DOSYA, MAVİ, 50'Lİ</t>
  </si>
  <si>
    <t>150.01.03.02.14.01</t>
  </si>
  <si>
    <t>SIKIŞTIRMALI SUNUM DOSYASI</t>
  </si>
  <si>
    <t>150.01.03.03.01</t>
  </si>
  <si>
    <t>MEKTUP ZARFI, SARI, 11,4x16,2 CM.</t>
  </si>
  <si>
    <t>150.01.03.03.02.01</t>
  </si>
  <si>
    <t>TORBA ZARF, SARI, 240x320 MM.</t>
  </si>
  <si>
    <t>150.01.03.03.02.02</t>
  </si>
  <si>
    <t>TORBA ZARF, BEYAZ, BASKILI, 240x320 MM.</t>
  </si>
  <si>
    <t>150.01.03.03.02.03</t>
  </si>
  <si>
    <t>TORBA ZARF, SARI, 260x350 MM.</t>
  </si>
  <si>
    <t>150.01.03.03.05</t>
  </si>
  <si>
    <t>DİPLOMAT ZARF, BEYAZ, BASKILI, 105x240 MM.</t>
  </si>
  <si>
    <t>150.01.03.03.99</t>
  </si>
  <si>
    <t>CD / DVD ZARFI</t>
  </si>
  <si>
    <t>150.01.05.01.01</t>
  </si>
  <si>
    <t>ATAÇ, 33 MM. 100'LÜ</t>
  </si>
  <si>
    <t>KUTU</t>
  </si>
  <si>
    <t>150.01.05.01.03.01</t>
  </si>
  <si>
    <t>ZIMBA TELİ, NORMAL, NO:24/6</t>
  </si>
  <si>
    <t>150.01.05.01.03.02</t>
  </si>
  <si>
    <t>ZIMBA TELİ, KÜÇÜK, NO: 10</t>
  </si>
  <si>
    <t>150.01.05.01.11</t>
  </si>
  <si>
    <t>AMBALAJ LASTİĞİ, 50 GR.</t>
  </si>
  <si>
    <t>150.01.05.02.02.01</t>
  </si>
  <si>
    <t>PRİTT YAPIŞTIRICI, 11 GR.</t>
  </si>
  <si>
    <t>150.01.05.02.02.02</t>
  </si>
  <si>
    <t>PRİTT YAPIŞTIRICI, 22 GR.</t>
  </si>
  <si>
    <t>150.01.05.03.01</t>
  </si>
  <si>
    <t>SELOBANT, PARA BANTI, 12 MM. X 33 M.</t>
  </si>
  <si>
    <t>150.01.05.03.03</t>
  </si>
  <si>
    <t>MASKELEME BANTI, 48x30 M.</t>
  </si>
  <si>
    <t>150.01.05.03.05</t>
  </si>
  <si>
    <t>KOLİ BANTI, ŞEFFAF</t>
  </si>
  <si>
    <t>150.01.06.01</t>
  </si>
  <si>
    <t>ŞERİT SİLİCİ, 5 MM., 8 M.</t>
  </si>
  <si>
    <t>150.01.06.02</t>
  </si>
  <si>
    <t>SIVI SİLİCİ, DAKSİL</t>
  </si>
  <si>
    <t>150.01.06.04</t>
  </si>
  <si>
    <t>YUMUŞAK SİLGİ</t>
  </si>
  <si>
    <t>150.01.07.01</t>
  </si>
  <si>
    <t>ISTAMPA</t>
  </si>
  <si>
    <t>150.01.07.02</t>
  </si>
  <si>
    <t>TEL ZIMBA MAKİNESİ, 20G., 25 SAYFALIK</t>
  </si>
  <si>
    <t>150.01.07.03</t>
  </si>
  <si>
    <t>DELGEÇ, 140 GR. 20 SAYFALIK</t>
  </si>
  <si>
    <t>150.01.07.04</t>
  </si>
  <si>
    <t>ZIMBA TELİ SÖKÜCÜ, METAL</t>
  </si>
  <si>
    <t>150.01.07.06</t>
  </si>
  <si>
    <t>MAKAS, 10 İNÇ</t>
  </si>
  <si>
    <t>150.01.07.09</t>
  </si>
  <si>
    <t>KALEM TIRAŞ, KÜÇÜK</t>
  </si>
  <si>
    <t>150.01.07.22.01.01</t>
  </si>
  <si>
    <t>EVRAK KAYIT DEFTERİ, CİLTLİ, 200 SAYFA</t>
  </si>
  <si>
    <t>150.01.07.22.01.02</t>
  </si>
  <si>
    <t>EVRAK KAYIT DEFTERİ, 40 SAYFA</t>
  </si>
  <si>
    <t>150.01.07.22.02.01</t>
  </si>
  <si>
    <t>NUMARALI KARAR DEFTERİ, CİLTLİ, 200 SAYFA</t>
  </si>
  <si>
    <t>150.01.07.22.02.02</t>
  </si>
  <si>
    <t>NUMARALI KARAR DEFTERİ, 40 SAYFA</t>
  </si>
  <si>
    <t>150.01.08.01.01</t>
  </si>
  <si>
    <t>BOŞ CD-R</t>
  </si>
  <si>
    <t>150.01.08.01.03</t>
  </si>
  <si>
    <t>BOŞ DVD-R</t>
  </si>
  <si>
    <t>150.01.08.01.05</t>
  </si>
  <si>
    <t>FLASH DİSK, USB BELLEK</t>
  </si>
  <si>
    <t>TAŞINIR KAYIT YETKİLİSİ</t>
  </si>
  <si>
    <t>Serdağ BİÇEROĞLU</t>
  </si>
  <si>
    <t>150.12.04.17.01</t>
  </si>
  <si>
    <t>ŞARJLI PİL, İNCE, AAA</t>
  </si>
  <si>
    <t>150.12.04.17.02</t>
  </si>
  <si>
    <t>PİL, KALEM, AA</t>
  </si>
  <si>
    <t>150.12.04.17.03</t>
  </si>
  <si>
    <t>PİL, İNCE, AAA</t>
  </si>
  <si>
    <t>150.12.04.17.04</t>
  </si>
  <si>
    <t>PİL, 9V.</t>
  </si>
  <si>
    <t>150.01.07.99.01</t>
  </si>
  <si>
    <t>MİFARE KART</t>
  </si>
  <si>
    <t>150.01.07.99.02</t>
  </si>
  <si>
    <t>MİFARE KART KILIFI</t>
  </si>
  <si>
    <t>../../…</t>
  </si>
  <si>
    <t xml:space="preserve"> ilgili dökuman sayısı</t>
  </si>
  <si>
    <t>yıl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</si>
</sst>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1"/>
      <color theme="1"/>
      <name val="Calibri"/>
      <family val="2"/>
      <charset val="162"/>
      <scheme val="minor"/>
    </font>
    <font>
      <sz val="10"/>
      <color theme="1"/>
      <name val="Calibri"/>
      <family val="2"/>
      <charset val="162"/>
      <scheme val="minor"/>
    </font>
    <font>
      <b/>
      <sz val="12"/>
      <color theme="1"/>
      <name val="Cambria"/>
      <family val="1"/>
      <charset val="162"/>
    </font>
    <font>
      <sz val="11"/>
      <color theme="1"/>
      <name val="Cambria"/>
      <family val="1"/>
      <charset val="162"/>
    </font>
    <font>
      <sz val="10"/>
      <color theme="1"/>
      <name val="Cambria"/>
      <family val="1"/>
      <charset val="162"/>
    </font>
    <font>
      <sz val="10"/>
      <name val="Cambria"/>
      <family val="1"/>
      <charset val="162"/>
    </font>
    <font>
      <sz val="8"/>
      <color theme="1"/>
      <name val="Cambria"/>
      <family val="1"/>
      <charset val="162"/>
    </font>
    <font>
      <sz val="12"/>
      <color theme="1"/>
      <name val="Calibri"/>
      <family val="2"/>
      <charset val="162"/>
      <scheme val="minor"/>
    </font>
    <font>
      <sz val="14"/>
      <color theme="1"/>
      <name val="Calibri"/>
      <family val="2"/>
      <charset val="162"/>
      <scheme val="minor"/>
    </font>
    <font>
      <b/>
      <sz val="14"/>
      <name val="Calibri"/>
      <family val="2"/>
      <charset val="162"/>
      <scheme val="minor"/>
    </font>
    <font>
      <sz val="10"/>
      <color rgb="FF002060"/>
      <name val="Cambria"/>
      <family val="1"/>
    </font>
    <font>
      <b/>
      <sz val="14"/>
      <color rgb="FF002060"/>
      <name val="Cambria"/>
      <family val="1"/>
    </font>
    <font>
      <b/>
      <sz val="12"/>
      <color rgb="FF002060"/>
      <name val="Cambria"/>
      <family val="1"/>
      <charset val="162"/>
    </font>
    <font>
      <sz val="10"/>
      <color theme="1"/>
      <name val="Cambria"/>
      <family val="1"/>
    </font>
    <font>
      <sz val="10"/>
      <name val="Cambria"/>
      <family val="1"/>
    </font>
    <font>
      <b/>
      <sz val="12"/>
      <color theme="1"/>
      <name val="Cambria"/>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0">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03">
    <xf numFmtId="0" fontId="0" fillId="0" borderId="0" xfId="0"/>
    <xf numFmtId="0" fontId="1" fillId="0" borderId="0" xfId="0" applyFont="1"/>
    <xf numFmtId="0" fontId="0" fillId="0" borderId="0" xfId="0" applyAlignment="1">
      <alignment horizontal="center" vertical="center"/>
    </xf>
    <xf numFmtId="0" fontId="0" fillId="0" borderId="0" xfId="0" applyAlignment="1">
      <alignment vertical="center"/>
    </xf>
    <xf numFmtId="0" fontId="0" fillId="2" borderId="3"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1" fontId="5" fillId="0" borderId="4" xfId="0" applyNumberFormat="1" applyFont="1" applyBorder="1" applyAlignment="1">
      <alignment horizontal="center" vertical="center"/>
    </xf>
    <xf numFmtId="0" fontId="7" fillId="0" borderId="0" xfId="0" applyFont="1"/>
    <xf numFmtId="49" fontId="0" fillId="0" borderId="0" xfId="0" applyNumberFormat="1"/>
    <xf numFmtId="0" fontId="1" fillId="0" borderId="5"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4" fillId="0" borderId="2" xfId="0" applyFont="1" applyBorder="1" applyAlignment="1">
      <alignment horizontal="center" vertical="center"/>
    </xf>
    <xf numFmtId="49" fontId="6" fillId="0" borderId="3"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1" fillId="0" borderId="20" xfId="0" applyNumberFormat="1" applyFont="1" applyBorder="1" applyAlignment="1">
      <alignment horizontal="center" vertical="center"/>
    </xf>
    <xf numFmtId="49" fontId="1" fillId="0" borderId="21" xfId="0" applyNumberFormat="1" applyFont="1" applyBorder="1" applyAlignment="1">
      <alignment vertical="center" wrapText="1"/>
    </xf>
    <xf numFmtId="49" fontId="1" fillId="0" borderId="20" xfId="0" applyNumberFormat="1" applyFont="1" applyBorder="1" applyAlignment="1">
      <alignment horizontal="center" vertical="center" wrapText="1"/>
    </xf>
    <xf numFmtId="49" fontId="1" fillId="0" borderId="5" xfId="0" applyNumberFormat="1" applyFont="1" applyBorder="1" applyAlignment="1">
      <alignment horizontal="center" vertical="center"/>
    </xf>
    <xf numFmtId="49" fontId="1" fillId="0" borderId="6" xfId="0" applyNumberFormat="1" applyFont="1" applyBorder="1" applyAlignment="1">
      <alignment vertical="center" wrapText="1"/>
    </xf>
    <xf numFmtId="49" fontId="1" fillId="0" borderId="5"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9" xfId="0" applyNumberFormat="1" applyFont="1" applyBorder="1" applyAlignment="1">
      <alignment vertical="center" wrapText="1"/>
    </xf>
    <xf numFmtId="49" fontId="1" fillId="0" borderId="8" xfId="0" applyNumberFormat="1" applyFont="1" applyBorder="1" applyAlignment="1">
      <alignment horizontal="center" vertical="center" wrapText="1"/>
    </xf>
    <xf numFmtId="0" fontId="0" fillId="0" borderId="26" xfId="0" applyBorder="1" applyAlignment="1">
      <alignment horizontal="center" vertical="center"/>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0" fillId="0" borderId="28" xfId="0" applyBorder="1" applyAlignment="1">
      <alignment horizontal="center" vertical="center" wrapText="1"/>
    </xf>
    <xf numFmtId="0" fontId="7" fillId="0" borderId="28" xfId="0" applyFont="1" applyBorder="1"/>
    <xf numFmtId="0" fontId="7" fillId="0" borderId="29" xfId="0" applyFont="1" applyBorder="1"/>
    <xf numFmtId="0" fontId="7" fillId="0" borderId="4"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0" fillId="0" borderId="1" xfId="0" applyBorder="1" applyAlignment="1">
      <alignment vertical="center"/>
    </xf>
    <xf numFmtId="0" fontId="0" fillId="0" borderId="35" xfId="0" applyBorder="1" applyAlignment="1">
      <alignment vertical="center"/>
    </xf>
    <xf numFmtId="0" fontId="3" fillId="0" borderId="0" xfId="0" applyFont="1" applyAlignment="1">
      <alignment vertical="center" wrapText="1"/>
    </xf>
    <xf numFmtId="0" fontId="7" fillId="0" borderId="28" xfId="0" applyFont="1" applyBorder="1" applyAlignment="1">
      <alignment vertical="center"/>
    </xf>
    <xf numFmtId="0" fontId="15" fillId="0" borderId="0" xfId="0" applyFont="1"/>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13" fillId="0" borderId="5" xfId="0" applyFont="1" applyBorder="1" applyAlignment="1">
      <alignment horizontal="left" vertical="center"/>
    </xf>
    <xf numFmtId="0" fontId="13" fillId="0" borderId="3" xfId="0" applyFont="1" applyBorder="1" applyAlignment="1">
      <alignment horizontal="left" vertical="center"/>
    </xf>
    <xf numFmtId="0" fontId="4" fillId="2" borderId="3" xfId="0" applyFont="1" applyFill="1" applyBorder="1" applyAlignment="1" applyProtection="1">
      <alignment horizontal="left" vertical="center" wrapText="1"/>
      <protection locked="0"/>
    </xf>
    <xf numFmtId="0" fontId="3" fillId="0" borderId="3" xfId="0" applyFont="1" applyBorder="1" applyAlignment="1">
      <alignment horizontal="right" vertical="center"/>
    </xf>
    <xf numFmtId="14" fontId="3" fillId="2" borderId="3" xfId="0" applyNumberFormat="1" applyFont="1" applyFill="1" applyBorder="1" applyAlignment="1" applyProtection="1">
      <alignment horizontal="center" vertical="center"/>
      <protection locked="0"/>
    </xf>
    <xf numFmtId="0" fontId="3" fillId="2" borderId="39" xfId="0" applyFont="1" applyFill="1" applyBorder="1" applyAlignment="1" applyProtection="1">
      <alignment horizontal="left" vertical="center"/>
      <protection locked="0"/>
    </xf>
    <xf numFmtId="0" fontId="13" fillId="0" borderId="8" xfId="0" applyFont="1" applyBorder="1" applyAlignment="1">
      <alignment horizontal="left" vertical="center"/>
    </xf>
    <xf numFmtId="164" fontId="11" fillId="0" borderId="22" xfId="0" applyNumberFormat="1" applyFont="1" applyBorder="1" applyAlignment="1">
      <alignment horizontal="center" vertical="center" wrapText="1"/>
    </xf>
    <xf numFmtId="164" fontId="11" fillId="0" borderId="3" xfId="0" applyNumberFormat="1" applyFont="1" applyBorder="1" applyAlignment="1">
      <alignment horizontal="center" vertical="center" wrapText="1"/>
    </xf>
    <xf numFmtId="164" fontId="11" fillId="0" borderId="7"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10" xfId="0" applyNumberFormat="1" applyFont="1" applyBorder="1" applyAlignment="1">
      <alignment horizontal="center" vertical="center" wrapText="1"/>
    </xf>
    <xf numFmtId="164" fontId="11" fillId="0" borderId="8" xfId="0" applyNumberFormat="1" applyFont="1" applyBorder="1" applyAlignment="1">
      <alignment horizontal="center" vertical="center" wrapText="1"/>
    </xf>
    <xf numFmtId="0" fontId="14" fillId="3" borderId="3" xfId="0" applyFont="1" applyFill="1" applyBorder="1" applyAlignment="1">
      <alignment horizontal="center" vertical="center"/>
    </xf>
    <xf numFmtId="0" fontId="14" fillId="3" borderId="39" xfId="0" applyFont="1" applyFill="1" applyBorder="1" applyAlignment="1">
      <alignment horizontal="center" vertical="center"/>
    </xf>
    <xf numFmtId="164" fontId="14" fillId="0" borderId="5" xfId="0" applyNumberFormat="1" applyFont="1" applyBorder="1" applyAlignment="1">
      <alignment horizontal="center" vertical="center"/>
    </xf>
    <xf numFmtId="164" fontId="14" fillId="0" borderId="30"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14" fillId="0" borderId="32" xfId="0" applyNumberFormat="1" applyFont="1" applyBorder="1" applyAlignment="1">
      <alignment horizontal="center" vertical="center"/>
    </xf>
    <xf numFmtId="164" fontId="10" fillId="0" borderId="11" xfId="0" applyNumberFormat="1" applyFont="1" applyBorder="1" applyAlignment="1">
      <alignment horizontal="center" vertical="center"/>
    </xf>
    <xf numFmtId="164" fontId="10" fillId="0" borderId="14" xfId="0" applyNumberFormat="1" applyFont="1" applyBorder="1" applyAlignment="1">
      <alignment horizontal="center" vertical="center"/>
    </xf>
    <xf numFmtId="164" fontId="10" fillId="0" borderId="16" xfId="0" applyNumberFormat="1" applyFont="1" applyBorder="1" applyAlignment="1">
      <alignment horizontal="center" vertical="center"/>
    </xf>
    <xf numFmtId="0" fontId="0" fillId="2" borderId="6"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49" fontId="0" fillId="2" borderId="6" xfId="0" applyNumberFormat="1" applyFill="1" applyBorder="1" applyAlignment="1" applyProtection="1">
      <alignment vertical="center" wrapText="1"/>
      <protection locked="0"/>
    </xf>
    <xf numFmtId="49" fontId="0" fillId="2" borderId="7" xfId="0" applyNumberFormat="1" applyFill="1" applyBorder="1" applyAlignment="1" applyProtection="1">
      <alignment vertical="center" wrapText="1"/>
      <protection locked="0"/>
    </xf>
    <xf numFmtId="0" fontId="3" fillId="0" borderId="2" xfId="0" applyFont="1" applyBorder="1" applyAlignment="1">
      <alignment horizontal="left" vertical="center"/>
    </xf>
    <xf numFmtId="0" fontId="3" fillId="0" borderId="3" xfId="0" applyFont="1" applyBorder="1" applyAlignment="1">
      <alignment horizontal="left" vertical="center"/>
    </xf>
    <xf numFmtId="0" fontId="4" fillId="0" borderId="37" xfId="0" applyFont="1" applyBorder="1" applyAlignment="1">
      <alignment horizontal="center" vertical="center"/>
    </xf>
    <xf numFmtId="49" fontId="0" fillId="2" borderId="19" xfId="0" applyNumberFormat="1" applyFill="1" applyBorder="1" applyAlignment="1" applyProtection="1">
      <alignment vertical="center" wrapText="1"/>
      <protection locked="0"/>
    </xf>
    <xf numFmtId="49" fontId="0" fillId="2" borderId="22" xfId="0" applyNumberFormat="1" applyFill="1" applyBorder="1" applyAlignment="1" applyProtection="1">
      <alignment vertical="center" wrapText="1"/>
      <protection locked="0"/>
    </xf>
    <xf numFmtId="0" fontId="4" fillId="0" borderId="38" xfId="0" applyFont="1" applyBorder="1" applyAlignment="1">
      <alignment horizontal="center" vertical="center" wrapText="1"/>
    </xf>
    <xf numFmtId="0" fontId="4" fillId="0" borderId="18" xfId="0" applyFont="1" applyBorder="1" applyAlignment="1">
      <alignment horizontal="center" vertical="center" wrapText="1"/>
    </xf>
    <xf numFmtId="0" fontId="0" fillId="2" borderId="19"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49" fontId="0" fillId="2" borderId="9" xfId="0" applyNumberFormat="1" applyFill="1" applyBorder="1" applyAlignment="1" applyProtection="1">
      <alignment vertical="center" wrapText="1"/>
      <protection locked="0"/>
    </xf>
    <xf numFmtId="49" fontId="0" fillId="2" borderId="10" xfId="0" applyNumberFormat="1" applyFill="1" applyBorder="1" applyAlignment="1" applyProtection="1">
      <alignment vertical="center" wrapText="1"/>
      <protection locked="0"/>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0" fillId="2" borderId="9"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3" fillId="0" borderId="14" xfId="0" applyFont="1" applyBorder="1" applyAlignment="1">
      <alignment horizontal="left" vertical="center"/>
    </xf>
    <xf numFmtId="0" fontId="3" fillId="0" borderId="0" xfId="0" applyFont="1" applyAlignment="1">
      <alignment horizontal="left" vertical="center"/>
    </xf>
    <xf numFmtId="0" fontId="3" fillId="2" borderId="0" xfId="0" applyFont="1" applyFill="1" applyAlignment="1" applyProtection="1">
      <alignment vertical="center"/>
      <protection locked="0"/>
    </xf>
    <xf numFmtId="0" fontId="3" fillId="2" borderId="15" xfId="0" applyFont="1" applyFill="1" applyBorder="1" applyAlignment="1" applyProtection="1">
      <alignment vertical="center"/>
      <protection locked="0"/>
    </xf>
    <xf numFmtId="0" fontId="4" fillId="0" borderId="16" xfId="0" applyFont="1" applyBorder="1" applyAlignment="1">
      <alignment horizontal="left"/>
    </xf>
    <xf numFmtId="0" fontId="4" fillId="0" borderId="17" xfId="0" applyFont="1" applyBorder="1" applyAlignment="1">
      <alignment horizontal="left"/>
    </xf>
    <xf numFmtId="0" fontId="4" fillId="0" borderId="18" xfId="0" applyFont="1" applyBorder="1" applyAlignment="1">
      <alignment horizontal="left"/>
    </xf>
    <xf numFmtId="0" fontId="3" fillId="0" borderId="0" xfId="0" applyFont="1" applyAlignment="1">
      <alignment vertical="center" wrapText="1"/>
    </xf>
    <xf numFmtId="0" fontId="3" fillId="0" borderId="15" xfId="0" applyFont="1" applyBorder="1" applyAlignment="1">
      <alignment vertical="center" wrapText="1"/>
    </xf>
    <xf numFmtId="0" fontId="9" fillId="2" borderId="0" xfId="0" applyFont="1" applyFill="1" applyAlignment="1">
      <alignment horizontal="center" vertical="center"/>
    </xf>
    <xf numFmtId="0" fontId="8"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123825</xdr:rowOff>
    </xdr:from>
    <xdr:to>
      <xdr:col>1</xdr:col>
      <xdr:colOff>247363</xdr:colOff>
      <xdr:row>3</xdr:row>
      <xdr:rowOff>113329</xdr:rowOff>
    </xdr:to>
    <xdr:pic>
      <xdr:nvPicPr>
        <xdr:cNvPr id="4" name="Resim 3">
          <a:extLst>
            <a:ext uri="{FF2B5EF4-FFF2-40B4-BE49-F238E27FC236}">
              <a16:creationId xmlns:a16="http://schemas.microsoft.com/office/drawing/2014/main" id="{84CC2E6D-B1A9-413F-9E00-A1077C63AD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23825"/>
          <a:ext cx="590263" cy="589579"/>
        </a:xfrm>
        <a:prstGeom prst="rect">
          <a:avLst/>
        </a:prstGeom>
      </xdr:spPr>
    </xdr:pic>
    <xdr:clientData/>
  </xdr:twoCellAnchor>
</xdr:wsDr>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BA321-7BE2-4104-AFD6-35DA54846897}">
  <sheetPr>
    <tabColor theme="5" tint="-0.249977111117893"/>
  </sheetPr>
  <dimension ref="A1:H32"/>
  <sheetViews>
    <sheetView showGridLines="0" tabSelected="1" zoomScaleNormal="100" workbookViewId="0">
      <selection activeCell="H5" sqref="H5"/>
    </sheetView>
  </sheetViews>
  <sheetFormatPr defaultRowHeight="14.4" x14ac:dyDescent="0.3"/>
  <cols>
    <col min="1" max="1" width="6.6640625" style="2" customWidth="1"/>
    <col min="2" max="2" width="16.6640625" customWidth="1"/>
    <col min="3" max="3" width="22.6640625" customWidth="1"/>
    <col min="4" max="4" width="12.6640625" customWidth="1"/>
    <col min="5" max="5" width="13.88671875" customWidth="1"/>
    <col min="6" max="6" width="10.6640625" customWidth="1"/>
    <col min="7" max="7" width="14.21875" customWidth="1"/>
    <col min="8" max="8" width="18.5546875" customWidth="1"/>
  </cols>
  <sheetData>
    <row r="1" spans="1:8" s="43" customFormat="1" ht="15.9" customHeight="1" x14ac:dyDescent="0.25">
      <c r="A1" s="65"/>
      <c r="B1" s="53" t="s">
        <v>0</v>
      </c>
      <c r="C1" s="54"/>
      <c r="D1" s="54"/>
      <c r="E1" s="47" t="s">
        <v>1</v>
      </c>
      <c r="F1" s="59" t="s">
        <v>2</v>
      </c>
      <c r="G1" s="59"/>
      <c r="H1" s="60"/>
    </row>
    <row r="2" spans="1:8" s="43" customFormat="1" ht="15.9" customHeight="1" x14ac:dyDescent="0.25">
      <c r="A2" s="66"/>
      <c r="B2" s="55"/>
      <c r="C2" s="56"/>
      <c r="D2" s="56"/>
      <c r="E2" s="46" t="s">
        <v>3</v>
      </c>
      <c r="F2" s="61">
        <v>44525</v>
      </c>
      <c r="G2" s="61"/>
      <c r="H2" s="62"/>
    </row>
    <row r="3" spans="1:8" s="43" customFormat="1" ht="15.9" customHeight="1" x14ac:dyDescent="0.25">
      <c r="A3" s="66"/>
      <c r="B3" s="55"/>
      <c r="C3" s="56"/>
      <c r="D3" s="56"/>
      <c r="E3" s="46" t="s">
        <v>4</v>
      </c>
      <c r="F3" s="61">
        <v>45341</v>
      </c>
      <c r="G3" s="61"/>
      <c r="H3" s="62"/>
    </row>
    <row r="4" spans="1:8" s="43" customFormat="1" ht="15.9" customHeight="1" thickBot="1" x14ac:dyDescent="0.3">
      <c r="A4" s="67"/>
      <c r="B4" s="57"/>
      <c r="C4" s="58"/>
      <c r="D4" s="58"/>
      <c r="E4" s="52" t="s">
        <v>5</v>
      </c>
      <c r="F4" s="63" t="s">
        <v>6</v>
      </c>
      <c r="G4" s="63"/>
      <c r="H4" s="64"/>
    </row>
    <row r="5" spans="1:8" ht="30" customHeight="1" x14ac:dyDescent="0.3">
      <c r="A5" s="72" t="s">
        <v>7</v>
      </c>
      <c r="B5" s="73"/>
      <c r="C5" s="48"/>
      <c r="D5" s="49" t="s">
        <v>8</v>
      </c>
      <c r="E5" s="50" t="s">
        <v>245</v>
      </c>
      <c r="F5" s="49" t="s">
        <v>9</v>
      </c>
      <c r="G5" s="49" t="s">
        <v>247</v>
      </c>
      <c r="H5" s="51" t="s">
        <v>246</v>
      </c>
    </row>
    <row r="6" spans="1:8" s="1" customFormat="1" ht="30" customHeight="1" thickBot="1" x14ac:dyDescent="0.35">
      <c r="A6" s="44" t="s">
        <v>10</v>
      </c>
      <c r="B6" s="45" t="s">
        <v>11</v>
      </c>
      <c r="C6" s="74" t="s">
        <v>12</v>
      </c>
      <c r="D6" s="74"/>
      <c r="E6" s="45" t="s">
        <v>13</v>
      </c>
      <c r="F6" s="45" t="s">
        <v>14</v>
      </c>
      <c r="G6" s="77" t="s">
        <v>15</v>
      </c>
      <c r="H6" s="78"/>
    </row>
    <row r="7" spans="1:8" ht="24.9" customHeight="1" x14ac:dyDescent="0.3">
      <c r="A7" s="15">
        <v>1</v>
      </c>
      <c r="B7" s="11" t="str">
        <f>IF(AND(C7&gt;0),(VLOOKUP(C7,CHOOSE({1,2},Malzemeler!B:B,Malzemeler!A:A),2,0)),"")</f>
        <v/>
      </c>
      <c r="C7" s="75"/>
      <c r="D7" s="76"/>
      <c r="E7" s="12" t="str">
        <f>IFERROR(VLOOKUP(B7,Malzemeler!A:C,3,0),"")</f>
        <v/>
      </c>
      <c r="F7" s="4"/>
      <c r="G7" s="79"/>
      <c r="H7" s="80"/>
    </row>
    <row r="8" spans="1:8" ht="24.9" customHeight="1" x14ac:dyDescent="0.3">
      <c r="A8" s="8" t="str">
        <f>IF(AND(C8&gt;0),A7+1,"")</f>
        <v/>
      </c>
      <c r="B8" s="11" t="str">
        <f>IF(AND(C8&gt;0),(VLOOKUP(C8,CHOOSE({1,2},Malzemeler!B:B,Malzemeler!A:A),2,0)),"")</f>
        <v/>
      </c>
      <c r="C8" s="70"/>
      <c r="D8" s="71"/>
      <c r="E8" s="13" t="str">
        <f>IFERROR(VLOOKUP(B8,Malzemeler!A:C,3,0),"")</f>
        <v/>
      </c>
      <c r="F8" s="5"/>
      <c r="G8" s="68"/>
      <c r="H8" s="69"/>
    </row>
    <row r="9" spans="1:8" ht="24.9" customHeight="1" x14ac:dyDescent="0.3">
      <c r="A9" s="8" t="str">
        <f t="shared" ref="A9:A26" si="0">IF(AND(C9&gt;0),A8+1,"")</f>
        <v/>
      </c>
      <c r="B9" s="11" t="str">
        <f>IF(AND(C9&gt;0),(VLOOKUP(C9,CHOOSE({1,2},Malzemeler!B:B,Malzemeler!A:A),2,0)),"")</f>
        <v/>
      </c>
      <c r="C9" s="70"/>
      <c r="D9" s="71"/>
      <c r="E9" s="13" t="str">
        <f>IFERROR(VLOOKUP(B9,Malzemeler!A:C,3,0),"")</f>
        <v/>
      </c>
      <c r="F9" s="5"/>
      <c r="G9" s="68"/>
      <c r="H9" s="69"/>
    </row>
    <row r="10" spans="1:8" ht="24.9" customHeight="1" x14ac:dyDescent="0.3">
      <c r="A10" s="8" t="str">
        <f t="shared" si="0"/>
        <v/>
      </c>
      <c r="B10" s="11" t="str">
        <f>IF(AND(C10&gt;0),(VLOOKUP(C10,CHOOSE({1,2},Malzemeler!B:B,Malzemeler!A:A),2,0)),"")</f>
        <v/>
      </c>
      <c r="C10" s="70"/>
      <c r="D10" s="71"/>
      <c r="E10" s="13" t="str">
        <f>IFERROR(VLOOKUP(B10,Malzemeler!A:C,3,0),"")</f>
        <v/>
      </c>
      <c r="F10" s="5"/>
      <c r="G10" s="68"/>
      <c r="H10" s="69"/>
    </row>
    <row r="11" spans="1:8" ht="24.9" customHeight="1" x14ac:dyDescent="0.3">
      <c r="A11" s="8" t="str">
        <f t="shared" si="0"/>
        <v/>
      </c>
      <c r="B11" s="11" t="str">
        <f>IF(AND(C11&gt;0),(VLOOKUP(C11,CHOOSE({1,2},Malzemeler!B:B,Malzemeler!A:A),2,0)),"")</f>
        <v/>
      </c>
      <c r="C11" s="70"/>
      <c r="D11" s="71"/>
      <c r="E11" s="13" t="str">
        <f>IFERROR(VLOOKUP(B11,Malzemeler!A:C,3,0),"")</f>
        <v/>
      </c>
      <c r="F11" s="5"/>
      <c r="G11" s="68"/>
      <c r="H11" s="69"/>
    </row>
    <row r="12" spans="1:8" ht="24.9" customHeight="1" x14ac:dyDescent="0.3">
      <c r="A12" s="8" t="str">
        <f t="shared" si="0"/>
        <v/>
      </c>
      <c r="B12" s="11" t="str">
        <f>IF(AND(C12&gt;0),(VLOOKUP(C12,CHOOSE({1,2},Malzemeler!B:B,Malzemeler!A:A),2,0)),"")</f>
        <v/>
      </c>
      <c r="C12" s="70"/>
      <c r="D12" s="71"/>
      <c r="E12" s="13" t="str">
        <f>IFERROR(VLOOKUP(B12,Malzemeler!A:C,3,0),"")</f>
        <v/>
      </c>
      <c r="F12" s="5"/>
      <c r="G12" s="68"/>
      <c r="H12" s="69"/>
    </row>
    <row r="13" spans="1:8" ht="24.9" customHeight="1" x14ac:dyDescent="0.3">
      <c r="A13" s="8" t="str">
        <f t="shared" si="0"/>
        <v/>
      </c>
      <c r="B13" s="11" t="str">
        <f>IF(AND(C13&gt;0),(VLOOKUP(C13,CHOOSE({1,2},Malzemeler!B:B,Malzemeler!A:A),2,0)),"")</f>
        <v/>
      </c>
      <c r="C13" s="70"/>
      <c r="D13" s="71"/>
      <c r="E13" s="13" t="str">
        <f>IFERROR(VLOOKUP(B13,Malzemeler!A:C,3,0),"")</f>
        <v/>
      </c>
      <c r="F13" s="5"/>
      <c r="G13" s="68"/>
      <c r="H13" s="69"/>
    </row>
    <row r="14" spans="1:8" ht="24.9" customHeight="1" x14ac:dyDescent="0.3">
      <c r="A14" s="8" t="str">
        <f t="shared" si="0"/>
        <v/>
      </c>
      <c r="B14" s="11" t="str">
        <f>IF(AND(C14&gt;0),(VLOOKUP(C14,CHOOSE({1,2},Malzemeler!B:B,Malzemeler!A:A),2,0)),"")</f>
        <v/>
      </c>
      <c r="C14" s="70"/>
      <c r="D14" s="71"/>
      <c r="E14" s="13" t="str">
        <f>IFERROR(VLOOKUP(B14,Malzemeler!A:C,3,0),"")</f>
        <v/>
      </c>
      <c r="F14" s="5"/>
      <c r="G14" s="68"/>
      <c r="H14" s="69"/>
    </row>
    <row r="15" spans="1:8" ht="24.9" customHeight="1" x14ac:dyDescent="0.3">
      <c r="A15" s="8" t="str">
        <f t="shared" si="0"/>
        <v/>
      </c>
      <c r="B15" s="11" t="str">
        <f>IF(AND(C15&gt;0),(VLOOKUP(C15,CHOOSE({1,2},Malzemeler!B:B,Malzemeler!A:A),2,0)),"")</f>
        <v/>
      </c>
      <c r="C15" s="70"/>
      <c r="D15" s="71"/>
      <c r="E15" s="13" t="str">
        <f>IFERROR(VLOOKUP(B15,Malzemeler!A:C,3,0),"")</f>
        <v/>
      </c>
      <c r="F15" s="5"/>
      <c r="G15" s="68"/>
      <c r="H15" s="69"/>
    </row>
    <row r="16" spans="1:8" ht="24.9" customHeight="1" x14ac:dyDescent="0.3">
      <c r="A16" s="8" t="str">
        <f t="shared" si="0"/>
        <v/>
      </c>
      <c r="B16" s="11" t="str">
        <f>IF(AND(C16&gt;0),(VLOOKUP(C16,CHOOSE({1,2},Malzemeler!B:B,Malzemeler!A:A),2,0)),"")</f>
        <v/>
      </c>
      <c r="C16" s="70"/>
      <c r="D16" s="71"/>
      <c r="E16" s="13" t="str">
        <f>IFERROR(VLOOKUP(B16,Malzemeler!A:C,3,0),"")</f>
        <v/>
      </c>
      <c r="F16" s="5"/>
      <c r="G16" s="68"/>
      <c r="H16" s="69"/>
    </row>
    <row r="17" spans="1:8" ht="24.9" customHeight="1" x14ac:dyDescent="0.3">
      <c r="A17" s="8" t="str">
        <f t="shared" si="0"/>
        <v/>
      </c>
      <c r="B17" s="11" t="str">
        <f>IF(AND(C17&gt;0),(VLOOKUP(C17,CHOOSE({1,2},Malzemeler!B:B,Malzemeler!A:A),2,0)),"")</f>
        <v/>
      </c>
      <c r="C17" s="70"/>
      <c r="D17" s="71"/>
      <c r="E17" s="13" t="str">
        <f>IFERROR(VLOOKUP(B17,Malzemeler!A:C,3,0),"")</f>
        <v/>
      </c>
      <c r="F17" s="5"/>
      <c r="G17" s="68"/>
      <c r="H17" s="69"/>
    </row>
    <row r="18" spans="1:8" ht="24.9" customHeight="1" x14ac:dyDescent="0.3">
      <c r="A18" s="8" t="str">
        <f t="shared" si="0"/>
        <v/>
      </c>
      <c r="B18" s="11" t="str">
        <f>IF(AND(C18&gt;0),(VLOOKUP(C18,CHOOSE({1,2},Malzemeler!B:B,Malzemeler!A:A),2,0)),"")</f>
        <v/>
      </c>
      <c r="C18" s="70"/>
      <c r="D18" s="71"/>
      <c r="E18" s="13" t="str">
        <f>IFERROR(VLOOKUP(B18,Malzemeler!A:C,3,0),"")</f>
        <v/>
      </c>
      <c r="F18" s="5"/>
      <c r="G18" s="68"/>
      <c r="H18" s="69"/>
    </row>
    <row r="19" spans="1:8" ht="24.9" customHeight="1" x14ac:dyDescent="0.3">
      <c r="A19" s="8" t="str">
        <f t="shared" si="0"/>
        <v/>
      </c>
      <c r="B19" s="11" t="str">
        <f>IF(AND(C19&gt;0),(VLOOKUP(C19,CHOOSE({1,2},Malzemeler!B:B,Malzemeler!A:A),2,0)),"")</f>
        <v/>
      </c>
      <c r="C19" s="70"/>
      <c r="D19" s="71"/>
      <c r="E19" s="13" t="str">
        <f>IFERROR(VLOOKUP(B19,Malzemeler!A:C,3,0),"")</f>
        <v/>
      </c>
      <c r="F19" s="5"/>
      <c r="G19" s="68"/>
      <c r="H19" s="69"/>
    </row>
    <row r="20" spans="1:8" ht="24.9" customHeight="1" x14ac:dyDescent="0.3">
      <c r="A20" s="8" t="str">
        <f t="shared" si="0"/>
        <v/>
      </c>
      <c r="B20" s="11" t="str">
        <f>IF(AND(C20&gt;0),(VLOOKUP(C20,CHOOSE({1,2},Malzemeler!B:B,Malzemeler!A:A),2,0)),"")</f>
        <v/>
      </c>
      <c r="C20" s="70"/>
      <c r="D20" s="71"/>
      <c r="E20" s="13" t="str">
        <f>IFERROR(VLOOKUP(B20,Malzemeler!A:C,3,0),"")</f>
        <v/>
      </c>
      <c r="F20" s="5"/>
      <c r="G20" s="68"/>
      <c r="H20" s="69"/>
    </row>
    <row r="21" spans="1:8" ht="24.9" customHeight="1" x14ac:dyDescent="0.3">
      <c r="A21" s="8" t="str">
        <f t="shared" si="0"/>
        <v/>
      </c>
      <c r="B21" s="11" t="str">
        <f>IF(AND(C21&gt;0),(VLOOKUP(C21,CHOOSE({1,2},Malzemeler!B:B,Malzemeler!A:A),2,0)),"")</f>
        <v/>
      </c>
      <c r="C21" s="70"/>
      <c r="D21" s="71"/>
      <c r="E21" s="13" t="str">
        <f>IFERROR(VLOOKUP(B21,Malzemeler!A:C,3,0),"")</f>
        <v/>
      </c>
      <c r="F21" s="5"/>
      <c r="G21" s="68"/>
      <c r="H21" s="69"/>
    </row>
    <row r="22" spans="1:8" ht="24.9" customHeight="1" x14ac:dyDescent="0.3">
      <c r="A22" s="8" t="str">
        <f t="shared" si="0"/>
        <v/>
      </c>
      <c r="B22" s="11" t="str">
        <f>IF(AND(C22&gt;0),(VLOOKUP(C22,CHOOSE({1,2},Malzemeler!B:B,Malzemeler!A:A),2,0)),"")</f>
        <v/>
      </c>
      <c r="C22" s="70"/>
      <c r="D22" s="71"/>
      <c r="E22" s="13" t="str">
        <f>IFERROR(VLOOKUP(B22,Malzemeler!A:C,3,0),"")</f>
        <v/>
      </c>
      <c r="F22" s="5"/>
      <c r="G22" s="68"/>
      <c r="H22" s="69"/>
    </row>
    <row r="23" spans="1:8" ht="24.9" customHeight="1" x14ac:dyDescent="0.3">
      <c r="A23" s="8" t="str">
        <f t="shared" si="0"/>
        <v/>
      </c>
      <c r="B23" s="11" t="str">
        <f>IF(AND(C23&gt;0),(VLOOKUP(C23,CHOOSE({1,2},Malzemeler!B:B,Malzemeler!A:A),2,0)),"")</f>
        <v/>
      </c>
      <c r="C23" s="70"/>
      <c r="D23" s="71"/>
      <c r="E23" s="13" t="str">
        <f>IFERROR(VLOOKUP(B23,Malzemeler!A:C,3,0),"")</f>
        <v/>
      </c>
      <c r="F23" s="5"/>
      <c r="G23" s="68"/>
      <c r="H23" s="69"/>
    </row>
    <row r="24" spans="1:8" ht="24.9" customHeight="1" x14ac:dyDescent="0.3">
      <c r="A24" s="8" t="str">
        <f t="shared" si="0"/>
        <v/>
      </c>
      <c r="B24" s="11" t="str">
        <f>IF(AND(C24&gt;0),(VLOOKUP(C24,CHOOSE({1,2},Malzemeler!B:B,Malzemeler!A:A),2,0)),"")</f>
        <v/>
      </c>
      <c r="C24" s="70"/>
      <c r="D24" s="71"/>
      <c r="E24" s="13" t="str">
        <f>IFERROR(VLOOKUP(B24,Malzemeler!A:C,3,0),"")</f>
        <v/>
      </c>
      <c r="F24" s="5"/>
      <c r="G24" s="68"/>
      <c r="H24" s="69"/>
    </row>
    <row r="25" spans="1:8" ht="24.9" customHeight="1" x14ac:dyDescent="0.3">
      <c r="A25" s="8" t="str">
        <f t="shared" si="0"/>
        <v/>
      </c>
      <c r="B25" s="11" t="str">
        <f>IF(AND(C25&gt;0),(VLOOKUP(C25,CHOOSE({1,2},Malzemeler!B:B,Malzemeler!A:A),2,0)),"")</f>
        <v/>
      </c>
      <c r="C25" s="70"/>
      <c r="D25" s="71"/>
      <c r="E25" s="13" t="str">
        <f>IFERROR(VLOOKUP(B25,Malzemeler!A:C,3,0),"")</f>
        <v/>
      </c>
      <c r="F25" s="5"/>
      <c r="G25" s="68"/>
      <c r="H25" s="69"/>
    </row>
    <row r="26" spans="1:8" ht="24.9" customHeight="1" thickBot="1" x14ac:dyDescent="0.35">
      <c r="A26" s="8" t="str">
        <f t="shared" si="0"/>
        <v/>
      </c>
      <c r="B26" s="11" t="str">
        <f>IF(AND(C26&gt;0),(VLOOKUP(C26,CHOOSE({1,2},Malzemeler!B:B,Malzemeler!A:A),2,0)),"")</f>
        <v/>
      </c>
      <c r="C26" s="81"/>
      <c r="D26" s="82"/>
      <c r="E26" s="14" t="str">
        <f>IFERROR(VLOOKUP(B26,Malzemeler!A:C,3,0),"")</f>
        <v/>
      </c>
      <c r="F26" s="6"/>
      <c r="G26" s="90"/>
      <c r="H26" s="91"/>
    </row>
    <row r="27" spans="1:8" s="2" customFormat="1" ht="39.9" customHeight="1" x14ac:dyDescent="0.3">
      <c r="A27" s="83" t="s">
        <v>16</v>
      </c>
      <c r="B27" s="84"/>
      <c r="C27" s="84"/>
      <c r="D27" s="85" t="s">
        <v>17</v>
      </c>
      <c r="E27" s="85"/>
      <c r="F27" s="85"/>
      <c r="G27" s="85"/>
      <c r="H27" s="86"/>
    </row>
    <row r="28" spans="1:8" s="3" customFormat="1" ht="20.100000000000001" customHeight="1" x14ac:dyDescent="0.3">
      <c r="A28" s="87" t="s">
        <v>18</v>
      </c>
      <c r="B28" s="88"/>
      <c r="C28" s="88"/>
      <c r="D28" s="88" t="s">
        <v>19</v>
      </c>
      <c r="E28" s="88"/>
      <c r="F28" s="88"/>
      <c r="G28" s="88"/>
      <c r="H28" s="89"/>
    </row>
    <row r="29" spans="1:8" ht="20.100000000000001" customHeight="1" x14ac:dyDescent="0.3">
      <c r="A29" s="92" t="s">
        <v>20</v>
      </c>
      <c r="B29" s="93"/>
      <c r="C29" s="41"/>
      <c r="D29" s="93" t="s">
        <v>21</v>
      </c>
      <c r="E29" s="93"/>
      <c r="F29" s="99"/>
      <c r="G29" s="99"/>
      <c r="H29" s="100"/>
    </row>
    <row r="30" spans="1:8" ht="20.100000000000001" customHeight="1" x14ac:dyDescent="0.3">
      <c r="A30" s="92" t="s">
        <v>22</v>
      </c>
      <c r="B30" s="93"/>
      <c r="C30" s="41"/>
      <c r="D30" s="93" t="s">
        <v>23</v>
      </c>
      <c r="E30" s="93"/>
      <c r="F30" s="99" t="str">
        <f>VLOOKUP($D$28,Malzemeler!$E:$G,3,0)</f>
        <v>Taşınır Kayıt Yetkilisi</v>
      </c>
      <c r="G30" s="99"/>
      <c r="H30" s="100"/>
    </row>
    <row r="31" spans="1:8" ht="20.100000000000001" customHeight="1" x14ac:dyDescent="0.3">
      <c r="A31" s="92" t="s">
        <v>24</v>
      </c>
      <c r="B31" s="93"/>
      <c r="C31" s="7"/>
      <c r="D31" s="93" t="s">
        <v>25</v>
      </c>
      <c r="E31" s="93"/>
      <c r="F31" s="94"/>
      <c r="G31" s="94"/>
      <c r="H31" s="95"/>
    </row>
    <row r="32" spans="1:8" ht="18" customHeight="1" thickBot="1" x14ac:dyDescent="0.35">
      <c r="A32" s="96" t="s">
        <v>26</v>
      </c>
      <c r="B32" s="97"/>
      <c r="C32" s="97"/>
      <c r="D32" s="97"/>
      <c r="E32" s="97"/>
      <c r="F32" s="97"/>
      <c r="G32" s="97"/>
      <c r="H32" s="98"/>
    </row>
  </sheetData>
  <sheetProtection selectLockedCells="1"/>
  <dataConsolidate/>
  <mergeCells count="63">
    <mergeCell ref="A31:B31"/>
    <mergeCell ref="D31:E31"/>
    <mergeCell ref="F31:H31"/>
    <mergeCell ref="A32:H32"/>
    <mergeCell ref="A29:B29"/>
    <mergeCell ref="D29:E29"/>
    <mergeCell ref="F29:H29"/>
    <mergeCell ref="A30:B30"/>
    <mergeCell ref="D30:E30"/>
    <mergeCell ref="F30:H30"/>
    <mergeCell ref="C25:D25"/>
    <mergeCell ref="C26:D26"/>
    <mergeCell ref="A27:C27"/>
    <mergeCell ref="D27:H27"/>
    <mergeCell ref="A28:C28"/>
    <mergeCell ref="D28:H28"/>
    <mergeCell ref="G26:H26"/>
    <mergeCell ref="G25:H25"/>
    <mergeCell ref="C24:D24"/>
    <mergeCell ref="C13:D13"/>
    <mergeCell ref="C14:D14"/>
    <mergeCell ref="C15:D15"/>
    <mergeCell ref="C16:D16"/>
    <mergeCell ref="C17:D17"/>
    <mergeCell ref="C18:D18"/>
    <mergeCell ref="C19:D19"/>
    <mergeCell ref="C20:D20"/>
    <mergeCell ref="C21:D21"/>
    <mergeCell ref="C22:D22"/>
    <mergeCell ref="C23:D23"/>
    <mergeCell ref="C10:D10"/>
    <mergeCell ref="C11:D11"/>
    <mergeCell ref="G6:H6"/>
    <mergeCell ref="G7:H7"/>
    <mergeCell ref="G8:H8"/>
    <mergeCell ref="G9:H9"/>
    <mergeCell ref="G10:H10"/>
    <mergeCell ref="G16:H16"/>
    <mergeCell ref="G17:H17"/>
    <mergeCell ref="G18:H18"/>
    <mergeCell ref="G19:H19"/>
    <mergeCell ref="G20:H20"/>
    <mergeCell ref="A1:A4"/>
    <mergeCell ref="G21:H21"/>
    <mergeCell ref="G22:H22"/>
    <mergeCell ref="G23:H23"/>
    <mergeCell ref="G24:H24"/>
    <mergeCell ref="G11:H11"/>
    <mergeCell ref="G12:H12"/>
    <mergeCell ref="G13:H13"/>
    <mergeCell ref="G14:H14"/>
    <mergeCell ref="G15:H15"/>
    <mergeCell ref="C12:D12"/>
    <mergeCell ref="A5:B5"/>
    <mergeCell ref="C6:D6"/>
    <mergeCell ref="C7:D7"/>
    <mergeCell ref="C8:D8"/>
    <mergeCell ref="C9:D9"/>
    <mergeCell ref="B1:D4"/>
    <mergeCell ref="F1:H1"/>
    <mergeCell ref="F2:H2"/>
    <mergeCell ref="F3:H3"/>
    <mergeCell ref="F4:H4"/>
  </mergeCells>
  <dataValidations xWindow="711" yWindow="405" count="2">
    <dataValidation allowBlank="1" showInputMessage="1" showErrorMessage="1" promptTitle="OTOMATİK SIRA NUMARASI" prompt="Sıra No. için Başlangıç Sayısını belirleyin..." sqref="A7" xr:uid="{69069C7B-8B1C-451F-9CA9-662D159FA233}"/>
    <dataValidation type="whole" allowBlank="1" showInputMessage="1" showErrorMessage="1" errorTitle="İŞLEM GEÇERSİZ !" error="Sistem Sıra Numarasını otomatik verdiğinden işleminiz geçersiz sayıldı..!" promptTitle="DİKKAT !" prompt="Bu sütuna bilgi girmeyiniz... S.No. otomatik verilmektedir..!" sqref="A8:A26" xr:uid="{0A9A56C4-5AE5-4ACF-AD58-EF782A56596D}">
      <formula1>0</formula1>
      <formula2>0</formula2>
    </dataValidation>
  </dataValidations>
  <printOptions horizontalCentered="1"/>
  <pageMargins left="0.59055118110236227" right="0.19685039370078741" top="0.39370078740157483" bottom="0.39370078740157483" header="0.19685039370078741" footer="0.19685039370078741"/>
  <pageSetup paperSize="9" orientation="portrait" blackAndWhite="1" r:id="rId1"/>
  <headerFooter>
    <oddFooter>&amp;L&amp;"-,İtalik"&amp;8T.M.Y. Örnek No:7
&amp;"-,Kalın İtalik"&amp;Uİletişim:&amp;"-,İtalik"&amp;U Taşınır Kayıt Yetkilisi Serdağ BİÇEROĞLU (Dahili: 69112) (0530 5132804)</oddFooter>
  </headerFooter>
  <ignoredErrors>
    <ignoredError sqref="E7:E12 E18:E26 E14 E15 E16 E17 E13" unlockedFormula="1"/>
  </ignoredErrors>
  <drawing r:id="rId2"/>
  <extLst>
    <ext xmlns:x14="http://schemas.microsoft.com/office/spreadsheetml/2009/9/main" uri="{CCE6A557-97BC-4b89-ADB6-D9C93CAAB3DF}">
      <x14:dataValidations xmlns:xm="http://schemas.microsoft.com/office/excel/2006/main" xWindow="711" yWindow="405" count="2">
        <x14:dataValidation type="list" errorStyle="warning" allowBlank="1" showInputMessage="1" showErrorMessage="1" errorTitle="BİLGİ:" error="Açılan listeden bağlı bulunduğunuz bölüm girişi yapabilirsiniz..." promptTitle="BİLGİ:" prompt="Açılan listeden bağlı bulunduğunuz Akademik / İdari birim girişini yapın..." xr:uid="{80EF6582-4F9E-41F9-BC61-ECFCEB23FBA3}">
          <x14:formula1>
            <xm:f>Malzemeler!$E$2:$E$22</xm:f>
          </x14:formula1>
          <xm:sqref>C5</xm:sqref>
        </x14:dataValidation>
        <x14:dataValidation type="list" errorStyle="warning" allowBlank="1" showInputMessage="1" showErrorMessage="1" errorTitle="BİLGİ:" error="Açılan listeden istenilen malzemeyi seçerek de istek girişi yapabilirsiniz..." promptTitle="BİLGİ:" prompt="Sağdaki liste işaretine tıklayarak açılan listeden istediğiniz malzemeyi seçerek istek girişi yapabilirsiniz...!" xr:uid="{19286B20-DCB0-48A4-BD98-658FCB6C4292}">
          <x14:formula1>
            <xm:f>Malzemeler!$B$2:$B$76</xm:f>
          </x14:formula1>
          <xm:sqref>C7:D26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50437-57D5-4734-8817-37F823A07F2D}">
  <dimension ref="A1:I2"/>
  <sheetViews>
    <sheetView workbookViewId="0">
      <selection activeCell="D4" sqref="D4"/>
    </sheetView>
  </sheetViews>
  <sheetFormatPr defaultRowHeight="14.4" x14ac:dyDescent="0.3"/>
  <cols>
    <col min="9" max="9" width="11.109375" customWidth="1"/>
  </cols>
  <sheetData>
    <row r="1" spans="1:9" ht="39.9" customHeight="1" x14ac:dyDescent="0.3">
      <c r="A1" s="101" t="s">
        <v>27</v>
      </c>
      <c r="B1" s="101"/>
      <c r="C1" s="101"/>
      <c r="D1" s="101"/>
      <c r="E1" s="101"/>
      <c r="F1" s="101"/>
      <c r="G1" s="101"/>
      <c r="H1" s="101"/>
      <c r="I1" s="101"/>
    </row>
    <row r="2" spans="1:9" ht="409.5" customHeight="1" x14ac:dyDescent="0.3">
      <c r="A2" s="102" t="s">
        <v>28</v>
      </c>
      <c r="B2" s="102"/>
      <c r="C2" s="102"/>
      <c r="D2" s="102"/>
      <c r="E2" s="102"/>
      <c r="F2" s="102"/>
      <c r="G2" s="102"/>
      <c r="H2" s="102"/>
      <c r="I2" s="102"/>
    </row>
  </sheetData>
  <sheetProtection sheet="1" objects="1" scenarios="1" selectLockedCells="1"/>
  <mergeCells count="2">
    <mergeCell ref="A1:I1"/>
    <mergeCell ref="A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59401-9969-4DB1-9193-9A424D31392A}">
  <sheetPr>
    <tabColor rgb="FF7030A0"/>
  </sheetPr>
  <dimension ref="A1:G76"/>
  <sheetViews>
    <sheetView showGridLines="0" workbookViewId="0">
      <selection activeCell="F9" sqref="F9"/>
    </sheetView>
  </sheetViews>
  <sheetFormatPr defaultRowHeight="14.4" x14ac:dyDescent="0.3"/>
  <cols>
    <col min="1" max="1" width="20.6640625" style="10" customWidth="1"/>
    <col min="2" max="2" width="45.6640625" style="10" customWidth="1"/>
    <col min="3" max="3" width="8.6640625" style="10" customWidth="1"/>
    <col min="5" max="5" width="23" bestFit="1" customWidth="1"/>
    <col min="6" max="6" width="34.33203125" style="3" customWidth="1"/>
    <col min="7" max="7" width="21.88671875" style="3" bestFit="1" customWidth="1"/>
  </cols>
  <sheetData>
    <row r="1" spans="1:7" ht="27" thickBot="1" x14ac:dyDescent="0.35">
      <c r="A1" s="16" t="s">
        <v>11</v>
      </c>
      <c r="B1" s="17" t="s">
        <v>29</v>
      </c>
      <c r="C1" s="17" t="s">
        <v>13</v>
      </c>
      <c r="E1" s="27" t="s">
        <v>30</v>
      </c>
      <c r="F1" s="39" t="s">
        <v>31</v>
      </c>
      <c r="G1" s="40" t="s">
        <v>32</v>
      </c>
    </row>
    <row r="2" spans="1:7" s="9" customFormat="1" ht="30" customHeight="1" x14ac:dyDescent="0.3">
      <c r="A2" s="18" t="s">
        <v>33</v>
      </c>
      <c r="B2" s="19" t="s">
        <v>34</v>
      </c>
      <c r="C2" s="20" t="s">
        <v>35</v>
      </c>
      <c r="E2" s="28" t="s">
        <v>36</v>
      </c>
      <c r="F2" s="37" t="s">
        <v>37</v>
      </c>
      <c r="G2" s="38" t="s">
        <v>38</v>
      </c>
    </row>
    <row r="3" spans="1:7" s="9" customFormat="1" ht="30" customHeight="1" x14ac:dyDescent="0.3">
      <c r="A3" s="21" t="s">
        <v>39</v>
      </c>
      <c r="B3" s="22" t="s">
        <v>40</v>
      </c>
      <c r="C3" s="23" t="s">
        <v>35</v>
      </c>
      <c r="E3" s="29" t="s">
        <v>41</v>
      </c>
      <c r="F3" s="33" t="s">
        <v>42</v>
      </c>
      <c r="G3" s="34" t="s">
        <v>43</v>
      </c>
    </row>
    <row r="4" spans="1:7" s="9" customFormat="1" ht="30" customHeight="1" x14ac:dyDescent="0.3">
      <c r="A4" s="21" t="s">
        <v>44</v>
      </c>
      <c r="B4" s="22" t="s">
        <v>45</v>
      </c>
      <c r="C4" s="23" t="s">
        <v>35</v>
      </c>
      <c r="E4" s="29" t="s">
        <v>46</v>
      </c>
      <c r="F4" s="33" t="s">
        <v>47</v>
      </c>
      <c r="G4" s="34" t="s">
        <v>43</v>
      </c>
    </row>
    <row r="5" spans="1:7" s="9" customFormat="1" ht="30" customHeight="1" x14ac:dyDescent="0.3">
      <c r="A5" s="21" t="s">
        <v>48</v>
      </c>
      <c r="B5" s="22" t="s">
        <v>49</v>
      </c>
      <c r="C5" s="23" t="s">
        <v>35</v>
      </c>
      <c r="E5" s="29" t="s">
        <v>50</v>
      </c>
      <c r="F5" s="33" t="s">
        <v>51</v>
      </c>
      <c r="G5" s="34" t="s">
        <v>43</v>
      </c>
    </row>
    <row r="6" spans="1:7" s="9" customFormat="1" ht="30" customHeight="1" x14ac:dyDescent="0.3">
      <c r="A6" s="21" t="s">
        <v>52</v>
      </c>
      <c r="B6" s="22" t="s">
        <v>53</v>
      </c>
      <c r="C6" s="23" t="s">
        <v>35</v>
      </c>
      <c r="E6" s="29" t="s">
        <v>54</v>
      </c>
      <c r="F6" s="33" t="s">
        <v>55</v>
      </c>
      <c r="G6" s="34" t="s">
        <v>43</v>
      </c>
    </row>
    <row r="7" spans="1:7" s="9" customFormat="1" ht="30" customHeight="1" x14ac:dyDescent="0.3">
      <c r="A7" s="21" t="s">
        <v>56</v>
      </c>
      <c r="B7" s="22" t="s">
        <v>57</v>
      </c>
      <c r="C7" s="23" t="s">
        <v>35</v>
      </c>
      <c r="E7" s="29" t="s">
        <v>58</v>
      </c>
      <c r="F7" s="33" t="s">
        <v>59</v>
      </c>
      <c r="G7" s="34" t="s">
        <v>43</v>
      </c>
    </row>
    <row r="8" spans="1:7" s="9" customFormat="1" ht="30" customHeight="1" x14ac:dyDescent="0.3">
      <c r="A8" s="21" t="s">
        <v>60</v>
      </c>
      <c r="B8" s="22" t="s">
        <v>61</v>
      </c>
      <c r="C8" s="23" t="s">
        <v>35</v>
      </c>
      <c r="E8" s="29" t="s">
        <v>62</v>
      </c>
      <c r="F8" s="33" t="s">
        <v>63</v>
      </c>
      <c r="G8" s="34" t="s">
        <v>64</v>
      </c>
    </row>
    <row r="9" spans="1:7" s="9" customFormat="1" ht="30" customHeight="1" x14ac:dyDescent="0.3">
      <c r="A9" s="21" t="s">
        <v>65</v>
      </c>
      <c r="B9" s="22" t="s">
        <v>66</v>
      </c>
      <c r="C9" s="23" t="s">
        <v>35</v>
      </c>
      <c r="E9" s="29" t="s">
        <v>67</v>
      </c>
      <c r="F9" s="33" t="s">
        <v>68</v>
      </c>
      <c r="G9" s="34" t="s">
        <v>69</v>
      </c>
    </row>
    <row r="10" spans="1:7" s="9" customFormat="1" ht="30" customHeight="1" x14ac:dyDescent="0.3">
      <c r="A10" s="21" t="s">
        <v>70</v>
      </c>
      <c r="B10" s="22" t="s">
        <v>71</v>
      </c>
      <c r="C10" s="23" t="s">
        <v>35</v>
      </c>
      <c r="E10" s="30" t="s">
        <v>72</v>
      </c>
      <c r="F10" s="33" t="s">
        <v>73</v>
      </c>
      <c r="G10" s="34" t="s">
        <v>74</v>
      </c>
    </row>
    <row r="11" spans="1:7" s="9" customFormat="1" ht="30" customHeight="1" x14ac:dyDescent="0.3">
      <c r="A11" s="21" t="s">
        <v>75</v>
      </c>
      <c r="B11" s="22" t="s">
        <v>76</v>
      </c>
      <c r="C11" s="23" t="s">
        <v>35</v>
      </c>
      <c r="E11" s="29" t="s">
        <v>77</v>
      </c>
      <c r="F11" s="33" t="s">
        <v>78</v>
      </c>
      <c r="G11" s="34" t="s">
        <v>43</v>
      </c>
    </row>
    <row r="12" spans="1:7" s="9" customFormat="1" ht="30" customHeight="1" x14ac:dyDescent="0.3">
      <c r="A12" s="21" t="s">
        <v>79</v>
      </c>
      <c r="B12" s="22" t="s">
        <v>80</v>
      </c>
      <c r="C12" s="23" t="s">
        <v>35</v>
      </c>
      <c r="E12" s="29" t="s">
        <v>81</v>
      </c>
      <c r="F12" s="33" t="s">
        <v>82</v>
      </c>
      <c r="G12" s="34" t="s">
        <v>43</v>
      </c>
    </row>
    <row r="13" spans="1:7" s="9" customFormat="1" ht="30" customHeight="1" x14ac:dyDescent="0.3">
      <c r="A13" s="21" t="s">
        <v>83</v>
      </c>
      <c r="B13" s="22" t="s">
        <v>84</v>
      </c>
      <c r="C13" s="23" t="s">
        <v>35</v>
      </c>
      <c r="E13" s="30" t="s">
        <v>85</v>
      </c>
      <c r="F13" s="33" t="s">
        <v>86</v>
      </c>
      <c r="G13" s="34" t="s">
        <v>87</v>
      </c>
    </row>
    <row r="14" spans="1:7" s="9" customFormat="1" ht="30" customHeight="1" x14ac:dyDescent="0.3">
      <c r="A14" s="21" t="s">
        <v>88</v>
      </c>
      <c r="B14" s="22" t="s">
        <v>89</v>
      </c>
      <c r="C14" s="23" t="s">
        <v>35</v>
      </c>
      <c r="E14" s="29" t="s">
        <v>90</v>
      </c>
      <c r="F14" s="33" t="s">
        <v>91</v>
      </c>
      <c r="G14" s="34" t="s">
        <v>92</v>
      </c>
    </row>
    <row r="15" spans="1:7" s="9" customFormat="1" ht="30" customHeight="1" x14ac:dyDescent="0.3">
      <c r="A15" s="21" t="s">
        <v>93</v>
      </c>
      <c r="B15" s="22" t="s">
        <v>94</v>
      </c>
      <c r="C15" s="23" t="s">
        <v>35</v>
      </c>
      <c r="E15" s="29" t="s">
        <v>95</v>
      </c>
      <c r="F15" s="33" t="s">
        <v>96</v>
      </c>
      <c r="G15" s="34" t="s">
        <v>97</v>
      </c>
    </row>
    <row r="16" spans="1:7" s="9" customFormat="1" ht="30" customHeight="1" x14ac:dyDescent="0.3">
      <c r="A16" s="21" t="s">
        <v>98</v>
      </c>
      <c r="B16" s="22" t="s">
        <v>99</v>
      </c>
      <c r="C16" s="23" t="s">
        <v>35</v>
      </c>
      <c r="E16" s="29" t="s">
        <v>100</v>
      </c>
      <c r="F16" s="33" t="s">
        <v>101</v>
      </c>
      <c r="G16" s="34" t="s">
        <v>102</v>
      </c>
    </row>
    <row r="17" spans="1:7" s="9" customFormat="1" ht="30" customHeight="1" x14ac:dyDescent="0.3">
      <c r="A17" s="21" t="s">
        <v>103</v>
      </c>
      <c r="B17" s="22" t="s">
        <v>104</v>
      </c>
      <c r="C17" s="23" t="s">
        <v>35</v>
      </c>
      <c r="E17" s="29" t="s">
        <v>105</v>
      </c>
      <c r="F17" s="33" t="s">
        <v>106</v>
      </c>
      <c r="G17" s="34" t="s">
        <v>107</v>
      </c>
    </row>
    <row r="18" spans="1:7" s="9" customFormat="1" ht="30" customHeight="1" x14ac:dyDescent="0.3">
      <c r="A18" s="21" t="s">
        <v>108</v>
      </c>
      <c r="B18" s="22" t="s">
        <v>109</v>
      </c>
      <c r="C18" s="23" t="s">
        <v>35</v>
      </c>
      <c r="E18" s="29" t="s">
        <v>110</v>
      </c>
      <c r="F18" s="33" t="s">
        <v>111</v>
      </c>
      <c r="G18" s="34" t="s">
        <v>112</v>
      </c>
    </row>
    <row r="19" spans="1:7" s="9" customFormat="1" ht="30" customHeight="1" x14ac:dyDescent="0.3">
      <c r="A19" s="21" t="s">
        <v>113</v>
      </c>
      <c r="B19" s="22" t="s">
        <v>114</v>
      </c>
      <c r="C19" s="23" t="s">
        <v>35</v>
      </c>
      <c r="E19" s="29" t="s">
        <v>115</v>
      </c>
      <c r="F19" s="33" t="s">
        <v>116</v>
      </c>
      <c r="G19" s="34" t="s">
        <v>117</v>
      </c>
    </row>
    <row r="20" spans="1:7" s="9" customFormat="1" ht="30" customHeight="1" x14ac:dyDescent="0.3">
      <c r="A20" s="21" t="s">
        <v>118</v>
      </c>
      <c r="B20" s="22" t="s">
        <v>119</v>
      </c>
      <c r="C20" s="23" t="s">
        <v>35</v>
      </c>
      <c r="E20" s="29" t="s">
        <v>120</v>
      </c>
      <c r="F20" s="33" t="s">
        <v>121</v>
      </c>
      <c r="G20" s="34" t="s">
        <v>122</v>
      </c>
    </row>
    <row r="21" spans="1:7" s="9" customFormat="1" ht="30" customHeight="1" x14ac:dyDescent="0.3">
      <c r="A21" s="21" t="s">
        <v>123</v>
      </c>
      <c r="B21" s="22" t="s">
        <v>124</v>
      </c>
      <c r="C21" s="23" t="s">
        <v>35</v>
      </c>
      <c r="E21" s="29" t="s">
        <v>125</v>
      </c>
      <c r="F21" s="33" t="s">
        <v>126</v>
      </c>
      <c r="G21" s="34" t="s">
        <v>127</v>
      </c>
    </row>
    <row r="22" spans="1:7" s="9" customFormat="1" ht="30" customHeight="1" x14ac:dyDescent="0.3">
      <c r="A22" s="21" t="s">
        <v>128</v>
      </c>
      <c r="B22" s="22" t="s">
        <v>129</v>
      </c>
      <c r="C22" s="23" t="s">
        <v>35</v>
      </c>
      <c r="E22" s="29" t="s">
        <v>130</v>
      </c>
      <c r="F22" s="33" t="s">
        <v>131</v>
      </c>
      <c r="G22" s="34" t="s">
        <v>132</v>
      </c>
    </row>
    <row r="23" spans="1:7" s="9" customFormat="1" ht="30" customHeight="1" x14ac:dyDescent="0.3">
      <c r="A23" s="21" t="s">
        <v>133</v>
      </c>
      <c r="B23" s="22" t="s">
        <v>134</v>
      </c>
      <c r="C23" s="23" t="s">
        <v>35</v>
      </c>
      <c r="E23" s="29"/>
      <c r="F23" s="33"/>
      <c r="G23" s="34"/>
    </row>
    <row r="24" spans="1:7" s="9" customFormat="1" ht="30" customHeight="1" x14ac:dyDescent="0.3">
      <c r="A24" s="21" t="s">
        <v>135</v>
      </c>
      <c r="B24" s="22" t="s">
        <v>136</v>
      </c>
      <c r="C24" s="23" t="s">
        <v>35</v>
      </c>
      <c r="E24" s="31"/>
      <c r="F24" s="33"/>
      <c r="G24" s="34"/>
    </row>
    <row r="25" spans="1:7" s="9" customFormat="1" ht="30" customHeight="1" x14ac:dyDescent="0.3">
      <c r="A25" s="21" t="s">
        <v>137</v>
      </c>
      <c r="B25" s="22" t="s">
        <v>138</v>
      </c>
      <c r="C25" s="23" t="s">
        <v>139</v>
      </c>
      <c r="E25" s="31"/>
      <c r="F25" s="33"/>
      <c r="G25" s="34"/>
    </row>
    <row r="26" spans="1:7" s="9" customFormat="1" ht="30" customHeight="1" x14ac:dyDescent="0.3">
      <c r="A26" s="21" t="s">
        <v>140</v>
      </c>
      <c r="B26" s="22" t="s">
        <v>141</v>
      </c>
      <c r="C26" s="23" t="s">
        <v>139</v>
      </c>
      <c r="E26" s="31"/>
      <c r="F26" s="33"/>
      <c r="G26" s="34"/>
    </row>
    <row r="27" spans="1:7" s="9" customFormat="1" ht="30" customHeight="1" x14ac:dyDescent="0.3">
      <c r="A27" s="21" t="s">
        <v>142</v>
      </c>
      <c r="B27" s="22" t="s">
        <v>143</v>
      </c>
      <c r="C27" s="23" t="s">
        <v>139</v>
      </c>
      <c r="E27" s="31"/>
      <c r="F27" s="33"/>
      <c r="G27" s="34"/>
    </row>
    <row r="28" spans="1:7" s="9" customFormat="1" ht="30" customHeight="1" x14ac:dyDescent="0.3">
      <c r="A28" s="21" t="s">
        <v>144</v>
      </c>
      <c r="B28" s="22" t="s">
        <v>145</v>
      </c>
      <c r="C28" s="23" t="s">
        <v>35</v>
      </c>
      <c r="E28" s="31"/>
      <c r="F28" s="33"/>
      <c r="G28" s="34"/>
    </row>
    <row r="29" spans="1:7" s="9" customFormat="1" ht="30" customHeight="1" x14ac:dyDescent="0.3">
      <c r="A29" s="21" t="s">
        <v>146</v>
      </c>
      <c r="B29" s="22" t="s">
        <v>147</v>
      </c>
      <c r="C29" s="23" t="s">
        <v>35</v>
      </c>
      <c r="E29" s="31"/>
      <c r="F29" s="33"/>
      <c r="G29" s="34"/>
    </row>
    <row r="30" spans="1:7" s="9" customFormat="1" ht="30" customHeight="1" x14ac:dyDescent="0.3">
      <c r="A30" s="21" t="s">
        <v>148</v>
      </c>
      <c r="B30" s="22" t="s">
        <v>149</v>
      </c>
      <c r="C30" s="23" t="s">
        <v>35</v>
      </c>
      <c r="E30" s="31"/>
      <c r="F30" s="33"/>
      <c r="G30" s="34"/>
    </row>
    <row r="31" spans="1:7" s="9" customFormat="1" ht="30" customHeight="1" x14ac:dyDescent="0.3">
      <c r="A31" s="21" t="s">
        <v>150</v>
      </c>
      <c r="B31" s="22" t="s">
        <v>151</v>
      </c>
      <c r="C31" s="23" t="s">
        <v>35</v>
      </c>
      <c r="E31" s="31"/>
      <c r="F31" s="33"/>
      <c r="G31" s="34"/>
    </row>
    <row r="32" spans="1:7" s="9" customFormat="1" ht="30" customHeight="1" x14ac:dyDescent="0.3">
      <c r="A32" s="21" t="s">
        <v>152</v>
      </c>
      <c r="B32" s="22" t="s">
        <v>153</v>
      </c>
      <c r="C32" s="23" t="s">
        <v>35</v>
      </c>
      <c r="E32" s="31"/>
      <c r="F32" s="33"/>
      <c r="G32" s="34"/>
    </row>
    <row r="33" spans="1:7" s="9" customFormat="1" ht="30" customHeight="1" x14ac:dyDescent="0.3">
      <c r="A33" s="21" t="s">
        <v>154</v>
      </c>
      <c r="B33" s="22" t="s">
        <v>155</v>
      </c>
      <c r="C33" s="23" t="s">
        <v>35</v>
      </c>
      <c r="E33" s="31"/>
      <c r="F33" s="33"/>
      <c r="G33" s="34"/>
    </row>
    <row r="34" spans="1:7" s="9" customFormat="1" ht="30" customHeight="1" x14ac:dyDescent="0.3">
      <c r="A34" s="21" t="s">
        <v>156</v>
      </c>
      <c r="B34" s="22" t="s">
        <v>157</v>
      </c>
      <c r="C34" s="23" t="s">
        <v>35</v>
      </c>
      <c r="E34" s="31"/>
      <c r="F34" s="33"/>
      <c r="G34" s="34"/>
    </row>
    <row r="35" spans="1:7" s="9" customFormat="1" ht="30" customHeight="1" x14ac:dyDescent="0.3">
      <c r="A35" s="21" t="s">
        <v>158</v>
      </c>
      <c r="B35" s="22" t="s">
        <v>159</v>
      </c>
      <c r="C35" s="23" t="s">
        <v>35</v>
      </c>
      <c r="E35" s="31"/>
      <c r="F35" s="33"/>
      <c r="G35" s="34"/>
    </row>
    <row r="36" spans="1:7" s="9" customFormat="1" ht="30" customHeight="1" x14ac:dyDescent="0.3">
      <c r="A36" s="21" t="s">
        <v>160</v>
      </c>
      <c r="B36" s="22" t="s">
        <v>161</v>
      </c>
      <c r="C36" s="23" t="s">
        <v>35</v>
      </c>
      <c r="E36" s="31"/>
      <c r="F36" s="33"/>
      <c r="G36" s="34"/>
    </row>
    <row r="37" spans="1:7" s="9" customFormat="1" ht="30" customHeight="1" x14ac:dyDescent="0.3">
      <c r="A37" s="21" t="s">
        <v>162</v>
      </c>
      <c r="B37" s="22" t="s">
        <v>163</v>
      </c>
      <c r="C37" s="23" t="s">
        <v>139</v>
      </c>
      <c r="E37" s="31"/>
      <c r="F37" s="33"/>
      <c r="G37" s="34"/>
    </row>
    <row r="38" spans="1:7" s="9" customFormat="1" ht="30" customHeight="1" x14ac:dyDescent="0.3">
      <c r="A38" s="21" t="s">
        <v>164</v>
      </c>
      <c r="B38" s="22" t="s">
        <v>165</v>
      </c>
      <c r="C38" s="23" t="s">
        <v>139</v>
      </c>
      <c r="E38" s="31"/>
      <c r="F38" s="33"/>
      <c r="G38" s="34"/>
    </row>
    <row r="39" spans="1:7" s="9" customFormat="1" ht="30" customHeight="1" x14ac:dyDescent="0.3">
      <c r="A39" s="21" t="s">
        <v>166</v>
      </c>
      <c r="B39" s="22" t="s">
        <v>167</v>
      </c>
      <c r="C39" s="23" t="s">
        <v>35</v>
      </c>
      <c r="E39" s="31"/>
      <c r="F39" s="33"/>
      <c r="G39" s="34"/>
    </row>
    <row r="40" spans="1:7" s="9" customFormat="1" ht="30" customHeight="1" x14ac:dyDescent="0.3">
      <c r="A40" s="21" t="s">
        <v>168</v>
      </c>
      <c r="B40" s="22" t="s">
        <v>169</v>
      </c>
      <c r="C40" s="23" t="s">
        <v>35</v>
      </c>
      <c r="E40" s="31"/>
      <c r="F40" s="33"/>
      <c r="G40" s="34"/>
    </row>
    <row r="41" spans="1:7" s="9" customFormat="1" ht="30" customHeight="1" x14ac:dyDescent="0.3">
      <c r="A41" s="21" t="s">
        <v>170</v>
      </c>
      <c r="B41" s="22" t="s">
        <v>171</v>
      </c>
      <c r="C41" s="23" t="s">
        <v>35</v>
      </c>
      <c r="E41" s="31"/>
      <c r="F41" s="33"/>
      <c r="G41" s="34"/>
    </row>
    <row r="42" spans="1:7" s="9" customFormat="1" ht="30" customHeight="1" x14ac:dyDescent="0.3">
      <c r="A42" s="21" t="s">
        <v>172</v>
      </c>
      <c r="B42" s="22" t="s">
        <v>173</v>
      </c>
      <c r="C42" s="23" t="s">
        <v>35</v>
      </c>
      <c r="E42" s="31"/>
      <c r="F42" s="33"/>
      <c r="G42" s="34"/>
    </row>
    <row r="43" spans="1:7" s="9" customFormat="1" ht="30" customHeight="1" x14ac:dyDescent="0.3">
      <c r="A43" s="21" t="s">
        <v>174</v>
      </c>
      <c r="B43" s="22" t="s">
        <v>175</v>
      </c>
      <c r="C43" s="23" t="s">
        <v>35</v>
      </c>
      <c r="E43" s="31"/>
      <c r="F43" s="33"/>
      <c r="G43" s="34"/>
    </row>
    <row r="44" spans="1:7" s="9" customFormat="1" ht="30" customHeight="1" x14ac:dyDescent="0.3">
      <c r="A44" s="21" t="s">
        <v>176</v>
      </c>
      <c r="B44" s="22" t="s">
        <v>177</v>
      </c>
      <c r="C44" s="23" t="s">
        <v>35</v>
      </c>
      <c r="E44" s="31"/>
      <c r="F44" s="33"/>
      <c r="G44" s="34"/>
    </row>
    <row r="45" spans="1:7" s="9" customFormat="1" ht="30" customHeight="1" x14ac:dyDescent="0.3">
      <c r="A45" s="21" t="s">
        <v>178</v>
      </c>
      <c r="B45" s="22" t="s">
        <v>179</v>
      </c>
      <c r="C45" s="23" t="s">
        <v>35</v>
      </c>
      <c r="E45" s="31"/>
      <c r="F45" s="33"/>
      <c r="G45" s="34"/>
    </row>
    <row r="46" spans="1:7" s="9" customFormat="1" ht="30" customHeight="1" x14ac:dyDescent="0.3">
      <c r="A46" s="21" t="s">
        <v>180</v>
      </c>
      <c r="B46" s="22" t="s">
        <v>181</v>
      </c>
      <c r="C46" s="23" t="s">
        <v>182</v>
      </c>
      <c r="E46" s="31"/>
      <c r="F46" s="33"/>
      <c r="G46" s="34"/>
    </row>
    <row r="47" spans="1:7" s="9" customFormat="1" ht="30" customHeight="1" x14ac:dyDescent="0.3">
      <c r="A47" s="21" t="s">
        <v>183</v>
      </c>
      <c r="B47" s="22" t="s">
        <v>184</v>
      </c>
      <c r="C47" s="23" t="s">
        <v>182</v>
      </c>
      <c r="E47" s="31"/>
      <c r="F47" s="33"/>
      <c r="G47" s="34"/>
    </row>
    <row r="48" spans="1:7" s="9" customFormat="1" ht="30" customHeight="1" x14ac:dyDescent="0.3">
      <c r="A48" s="21" t="s">
        <v>185</v>
      </c>
      <c r="B48" s="22" t="s">
        <v>186</v>
      </c>
      <c r="C48" s="23" t="s">
        <v>182</v>
      </c>
      <c r="E48" s="31"/>
      <c r="F48" s="33"/>
      <c r="G48" s="34"/>
    </row>
    <row r="49" spans="1:7" s="9" customFormat="1" ht="30" customHeight="1" x14ac:dyDescent="0.3">
      <c r="A49" s="21" t="s">
        <v>187</v>
      </c>
      <c r="B49" s="22" t="s">
        <v>188</v>
      </c>
      <c r="C49" s="23" t="s">
        <v>182</v>
      </c>
      <c r="E49" s="31"/>
      <c r="F49" s="33"/>
      <c r="G49" s="34"/>
    </row>
    <row r="50" spans="1:7" s="9" customFormat="1" ht="30" customHeight="1" x14ac:dyDescent="0.3">
      <c r="A50" s="21" t="s">
        <v>189</v>
      </c>
      <c r="B50" s="22" t="s">
        <v>190</v>
      </c>
      <c r="C50" s="23" t="s">
        <v>35</v>
      </c>
      <c r="E50" s="31"/>
      <c r="F50" s="33"/>
      <c r="G50" s="34"/>
    </row>
    <row r="51" spans="1:7" s="9" customFormat="1" ht="30" customHeight="1" x14ac:dyDescent="0.3">
      <c r="A51" s="21" t="s">
        <v>191</v>
      </c>
      <c r="B51" s="22" t="s">
        <v>192</v>
      </c>
      <c r="C51" s="23" t="s">
        <v>35</v>
      </c>
      <c r="E51" s="31"/>
      <c r="F51" s="33"/>
      <c r="G51" s="34"/>
    </row>
    <row r="52" spans="1:7" s="9" customFormat="1" ht="30" customHeight="1" x14ac:dyDescent="0.3">
      <c r="A52" s="21" t="s">
        <v>193</v>
      </c>
      <c r="B52" s="22" t="s">
        <v>194</v>
      </c>
      <c r="C52" s="23" t="s">
        <v>35</v>
      </c>
      <c r="E52" s="31"/>
      <c r="F52" s="33"/>
      <c r="G52" s="34"/>
    </row>
    <row r="53" spans="1:7" s="9" customFormat="1" ht="30" customHeight="1" x14ac:dyDescent="0.3">
      <c r="A53" s="21" t="s">
        <v>195</v>
      </c>
      <c r="B53" s="22" t="s">
        <v>196</v>
      </c>
      <c r="C53" s="23" t="s">
        <v>35</v>
      </c>
      <c r="E53" s="31"/>
      <c r="F53" s="33"/>
      <c r="G53" s="34"/>
    </row>
    <row r="54" spans="1:7" s="9" customFormat="1" ht="30" customHeight="1" x14ac:dyDescent="0.3">
      <c r="A54" s="21" t="s">
        <v>197</v>
      </c>
      <c r="B54" s="22" t="s">
        <v>198</v>
      </c>
      <c r="C54" s="23" t="s">
        <v>35</v>
      </c>
      <c r="E54" s="31"/>
      <c r="F54" s="33"/>
      <c r="G54" s="34"/>
    </row>
    <row r="55" spans="1:7" s="9" customFormat="1" ht="30" customHeight="1" x14ac:dyDescent="0.3">
      <c r="A55" s="21" t="s">
        <v>199</v>
      </c>
      <c r="B55" s="22" t="s">
        <v>200</v>
      </c>
      <c r="C55" s="23" t="s">
        <v>35</v>
      </c>
      <c r="E55" s="31"/>
      <c r="F55" s="33"/>
      <c r="G55" s="34"/>
    </row>
    <row r="56" spans="1:7" s="9" customFormat="1" ht="30" customHeight="1" x14ac:dyDescent="0.3">
      <c r="A56" s="21" t="s">
        <v>201</v>
      </c>
      <c r="B56" s="22" t="s">
        <v>202</v>
      </c>
      <c r="C56" s="23" t="s">
        <v>35</v>
      </c>
      <c r="E56" s="31"/>
      <c r="F56" s="33"/>
      <c r="G56" s="34"/>
    </row>
    <row r="57" spans="1:7" s="9" customFormat="1" ht="30" customHeight="1" x14ac:dyDescent="0.3">
      <c r="A57" s="21" t="s">
        <v>203</v>
      </c>
      <c r="B57" s="22" t="s">
        <v>204</v>
      </c>
      <c r="C57" s="23" t="s">
        <v>35</v>
      </c>
      <c r="E57" s="31"/>
      <c r="F57" s="33"/>
      <c r="G57" s="34"/>
    </row>
    <row r="58" spans="1:7" s="9" customFormat="1" ht="30" customHeight="1" x14ac:dyDescent="0.3">
      <c r="A58" s="21" t="s">
        <v>205</v>
      </c>
      <c r="B58" s="22" t="s">
        <v>206</v>
      </c>
      <c r="C58" s="23" t="s">
        <v>35</v>
      </c>
      <c r="E58" s="31"/>
      <c r="F58" s="33"/>
      <c r="G58" s="34"/>
    </row>
    <row r="59" spans="1:7" s="9" customFormat="1" ht="30" customHeight="1" x14ac:dyDescent="0.3">
      <c r="A59" s="21" t="s">
        <v>207</v>
      </c>
      <c r="B59" s="22" t="s">
        <v>208</v>
      </c>
      <c r="C59" s="23" t="s">
        <v>35</v>
      </c>
      <c r="E59" s="31"/>
      <c r="F59" s="33"/>
      <c r="G59" s="34"/>
    </row>
    <row r="60" spans="1:7" s="9" customFormat="1" ht="30" customHeight="1" x14ac:dyDescent="0.3">
      <c r="A60" s="21" t="s">
        <v>209</v>
      </c>
      <c r="B60" s="22" t="s">
        <v>210</v>
      </c>
      <c r="C60" s="23" t="s">
        <v>35</v>
      </c>
      <c r="E60" s="31"/>
      <c r="F60" s="33"/>
      <c r="G60" s="34"/>
    </row>
    <row r="61" spans="1:7" s="9" customFormat="1" ht="30" customHeight="1" x14ac:dyDescent="0.3">
      <c r="A61" s="21" t="s">
        <v>211</v>
      </c>
      <c r="B61" s="22" t="s">
        <v>212</v>
      </c>
      <c r="C61" s="23" t="s">
        <v>35</v>
      </c>
      <c r="E61" s="31"/>
      <c r="F61" s="33"/>
      <c r="G61" s="34"/>
    </row>
    <row r="62" spans="1:7" s="9" customFormat="1" ht="30" customHeight="1" x14ac:dyDescent="0.3">
      <c r="A62" s="21" t="s">
        <v>213</v>
      </c>
      <c r="B62" s="22" t="s">
        <v>214</v>
      </c>
      <c r="C62" s="23" t="s">
        <v>35</v>
      </c>
      <c r="E62" s="31"/>
      <c r="F62" s="33"/>
      <c r="G62" s="34"/>
    </row>
    <row r="63" spans="1:7" s="9" customFormat="1" ht="30" customHeight="1" x14ac:dyDescent="0.3">
      <c r="A63" s="21" t="s">
        <v>215</v>
      </c>
      <c r="B63" s="22" t="s">
        <v>216</v>
      </c>
      <c r="C63" s="23" t="s">
        <v>35</v>
      </c>
      <c r="E63" s="31"/>
      <c r="F63" s="33"/>
      <c r="G63" s="34"/>
    </row>
    <row r="64" spans="1:7" s="9" customFormat="1" ht="30" customHeight="1" x14ac:dyDescent="0.3">
      <c r="A64" s="21" t="s">
        <v>217</v>
      </c>
      <c r="B64" s="22" t="s">
        <v>218</v>
      </c>
      <c r="C64" s="23" t="s">
        <v>35</v>
      </c>
      <c r="E64" s="31"/>
      <c r="F64" s="33"/>
      <c r="G64" s="34"/>
    </row>
    <row r="65" spans="1:7" s="9" customFormat="1" ht="30" customHeight="1" x14ac:dyDescent="0.3">
      <c r="A65" s="21" t="s">
        <v>219</v>
      </c>
      <c r="B65" s="22" t="s">
        <v>220</v>
      </c>
      <c r="C65" s="23" t="s">
        <v>35</v>
      </c>
      <c r="E65" s="31"/>
      <c r="F65" s="33"/>
      <c r="G65" s="34"/>
    </row>
    <row r="66" spans="1:7" s="9" customFormat="1" ht="30" customHeight="1" x14ac:dyDescent="0.3">
      <c r="A66" s="21" t="s">
        <v>221</v>
      </c>
      <c r="B66" s="22" t="s">
        <v>222</v>
      </c>
      <c r="C66" s="23" t="s">
        <v>35</v>
      </c>
      <c r="E66" s="31"/>
      <c r="F66" s="33"/>
      <c r="G66" s="34"/>
    </row>
    <row r="67" spans="1:7" s="9" customFormat="1" ht="30" customHeight="1" x14ac:dyDescent="0.3">
      <c r="A67" s="21" t="s">
        <v>223</v>
      </c>
      <c r="B67" s="22" t="s">
        <v>224</v>
      </c>
      <c r="C67" s="23" t="s">
        <v>35</v>
      </c>
      <c r="E67" s="31"/>
      <c r="F67" s="33"/>
      <c r="G67" s="34"/>
    </row>
    <row r="68" spans="1:7" s="9" customFormat="1" ht="30" customHeight="1" x14ac:dyDescent="0.3">
      <c r="A68" s="21" t="s">
        <v>225</v>
      </c>
      <c r="B68" s="22" t="s">
        <v>226</v>
      </c>
      <c r="C68" s="23" t="s">
        <v>35</v>
      </c>
      <c r="E68" s="31"/>
      <c r="F68" s="33"/>
      <c r="G68" s="34"/>
    </row>
    <row r="69" spans="1:7" s="9" customFormat="1" ht="30" customHeight="1" x14ac:dyDescent="0.3">
      <c r="A69" s="21" t="s">
        <v>227</v>
      </c>
      <c r="B69" s="22" t="s">
        <v>228</v>
      </c>
      <c r="C69" s="23" t="s">
        <v>35</v>
      </c>
      <c r="E69" s="31"/>
      <c r="F69" s="33"/>
      <c r="G69" s="34"/>
    </row>
    <row r="70" spans="1:7" s="9" customFormat="1" ht="30" customHeight="1" x14ac:dyDescent="0.3">
      <c r="A70" s="21" t="s">
        <v>229</v>
      </c>
      <c r="B70" s="22" t="s">
        <v>230</v>
      </c>
      <c r="C70" s="23" t="s">
        <v>35</v>
      </c>
      <c r="E70" s="42" t="s">
        <v>231</v>
      </c>
      <c r="F70" s="33" t="s">
        <v>232</v>
      </c>
      <c r="G70" s="34" t="s">
        <v>19</v>
      </c>
    </row>
    <row r="71" spans="1:7" s="9" customFormat="1" ht="30" customHeight="1" thickBot="1" x14ac:dyDescent="0.35">
      <c r="A71" s="21" t="s">
        <v>233</v>
      </c>
      <c r="B71" s="22" t="s">
        <v>234</v>
      </c>
      <c r="C71" s="23" t="s">
        <v>35</v>
      </c>
      <c r="E71" s="32"/>
      <c r="F71" s="35"/>
      <c r="G71" s="36"/>
    </row>
    <row r="72" spans="1:7" ht="30" customHeight="1" x14ac:dyDescent="0.3">
      <c r="A72" s="21" t="s">
        <v>235</v>
      </c>
      <c r="B72" s="22" t="s">
        <v>236</v>
      </c>
      <c r="C72" s="23" t="s">
        <v>35</v>
      </c>
    </row>
    <row r="73" spans="1:7" ht="30" customHeight="1" x14ac:dyDescent="0.3">
      <c r="A73" s="21" t="s">
        <v>237</v>
      </c>
      <c r="B73" s="22" t="s">
        <v>238</v>
      </c>
      <c r="C73" s="23" t="s">
        <v>35</v>
      </c>
    </row>
    <row r="74" spans="1:7" ht="30" customHeight="1" x14ac:dyDescent="0.3">
      <c r="A74" s="21" t="s">
        <v>239</v>
      </c>
      <c r="B74" s="22" t="s">
        <v>240</v>
      </c>
      <c r="C74" s="23" t="s">
        <v>35</v>
      </c>
    </row>
    <row r="75" spans="1:7" ht="30" customHeight="1" x14ac:dyDescent="0.3">
      <c r="A75" s="21" t="s">
        <v>241</v>
      </c>
      <c r="B75" s="22" t="s">
        <v>242</v>
      </c>
      <c r="C75" s="23" t="s">
        <v>35</v>
      </c>
    </row>
    <row r="76" spans="1:7" ht="30" customHeight="1" thickBot="1" x14ac:dyDescent="0.35">
      <c r="A76" s="24" t="s">
        <v>243</v>
      </c>
      <c r="B76" s="25" t="s">
        <v>244</v>
      </c>
      <c r="C76" s="26" t="s">
        <v>35</v>
      </c>
    </row>
  </sheetData>
  <sheetProtection insertRows="0" selectLockedCells="1" autoFilter="0"/>
  <dataValidations xWindow="218" yWindow="543" count="1">
    <dataValidation allowBlank="1" showInputMessage="1" showErrorMessage="1" promptTitle="BİLGİ !!!" prompt="Malzeme Kodu için Kod Listesi sekmesine bakın..." sqref="A2:A76" xr:uid="{979987A0-64E7-4BAB-914F-584375DFA0FC}"/>
  </dataValidations>
  <printOptions horizontalCentered="1" verticalCentered="1"/>
  <pageMargins left="0.19685039370078741" right="0.19685039370078741" top="0.19685039370078741" bottom="0.39370078740157483" header="0.19685039370078741" footer="0.19685039370078741"/>
  <pageSetup paperSize="9" scale="70" orientation="landscape" blackAndWhite="1" r:id="rId1"/>
  <headerFooter>
    <oddFooter>&amp;L&amp;"-,İtalik"&amp;10&amp;UTaşınır Kayıt Birimi:&amp;U  serdag.biceroglu@lokmanhekim.edu.tr&amp;R&amp;"-,İtalik"&amp;10&amp;P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b 1 K l V G e n b + i n A A A A + Q A A A B I A H A B D b 2 5 m a W c v U G F j a 2 F n Z S 5 4 b W w g o h g A K K A U A A A A A A A A A A A A A A A A A A A A A A A A A A A A h c 8 x D o I w G A X g q 5 D u t K U a I + S n D K 6 S G D X G t Y E K j V B M W y x 3 c / B I X k E S R d 0 c 3 8 s 3 v P e 4 3 S E b 2 i a 4 S m N V p 1 M U Y Y o C q Y u u V L p K U e 9 O 4 R J l H D a i O I t K B i P W N h l s m a L a u U t C i P c e + x n u T E U Y p R E 5 5 u t d U c t W o A 9 W / 3 G o t H V C F x J x O L z G c I b j O V 4 w F m M 6 W i B T D 7 n S X 8 P G y Z g C + S l h 1 T e u N 5 I 7 E + 6 3 Q K Y I 5 H 2 D P w F Q S w M E F A A C A A g A b 1 K l 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9 S p V Q o i k e 4 D g A A A B E A A A A T A B w A R m 9 y b X V s Y X M v U 2 V j d G l v b j E u b S C i G A A o o B Q A A A A A A A A A A A A A A A A A A A A A A A A A A A A r T k 0 u y c z P U w i G 0 I b W A F B L A Q I t A B Q A A g A I A G 9 S p V R n p 2 / o p w A A A P k A A A A S A A A A A A A A A A A A A A A A A A A A A A B D b 2 5 m a W c v U G F j a 2 F n Z S 5 4 b W x Q S w E C L Q A U A A I A C A B v U q V U D 8 r p q 6 Q A A A D p A A A A E w A A A A A A A A A A A A A A A A D z A A A A W 0 N v b n R l b n R f V H l w Z X N d L n h t b F B L A Q I t A B Q A A g A I A G 9 S p V Q 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U J c j Y y w 3 2 R b R 0 i V P v M 5 N + A A A A A A I A A A A A A A N m A A D A A A A A E A A A A H V m E O g B l 1 L a N R + W Z H y h C T E A A A A A B I A A A K A A A A A Q A A A A 0 l K Y J i J U Z Z P q H 9 k w e A R Z Q 1 A A A A D 3 g G 4 w B b 5 a k C g o q x V d j P M c G o v k n Q D Z d 7 U t u 9 n g e r 6 A J T I t b u q f 4 X f A e d c V v f 5 f 9 B r q Y J O z i 9 w 5 v X i / 2 h s d L H r 9 + 5 D i Q N L 2 j 0 v r j M u / e / D P + R Q A A A D U I d 7 v 2 Z m f o 1 Q E Y T e 6 q L / T C 3 / M / w = = < / D a t a M a s h u p > 
</file>

<file path=customXml/itemProps1.xml><?xml version="1.0" encoding="utf-8"?>
<ds:datastoreItem xmlns:ds="http://schemas.openxmlformats.org/officeDocument/2006/customXml" ds:itemID="{ED7AF38A-4EEB-412B-9B7D-BA98CD5D5B2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İstek Belgesi</vt:lpstr>
      <vt:lpstr>Açıklama (14)</vt:lpstr>
      <vt:lpstr>Malzemeler</vt:lpstr>
      <vt:lpstr>Malzemeler!Yazdırma_Başlıkları</vt:lpstr>
    </vt:vector>
  </TitlesOfParts>
  <Manager/>
  <Company>Lokman Hekim Üniversitesi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Serdağ BİÇEROĞLU</dc:creator>
  <cp:keywords/>
  <dc:description/>
  <cp:lastModifiedBy>Gül KILINÇ</cp:lastModifiedBy>
  <cp:revision/>
  <dcterms:created xsi:type="dcterms:W3CDTF">2021-11-16T12:41:32Z</dcterms:created>
  <dcterms:modified xsi:type="dcterms:W3CDTF">2024-10-14T08:17:21Z</dcterms:modified>
  <cp:category/>
  <cp:contentStatus/>
</cp:coreProperties>
</file>