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BuÇalışmaKitabı" defaultThemeVersion="166925"/>
  <mc:AlternateContent xmlns:mc="http://schemas.openxmlformats.org/markup-compatibility/2006">
    <mc:Choice Requires="x15">
      <x15ac:absPath xmlns:x15ac="http://schemas.microsoft.com/office/spreadsheetml/2010/11/ac" url="\\AI-EMDOGER\Users\emre.doger\OneDrive - T.C. Lokman Hekim Üniversitesi\LHU Strateji 27.11.2023\Kalite Dokümanları\İdari Birimler\Tedarik ve Satınalma Koordinatörlüğü\"/>
    </mc:Choice>
  </mc:AlternateContent>
  <xr:revisionPtr revIDLastSave="0" documentId="13_ncr:1_{19B6622E-203B-4214-AB86-94F97B7D8780}" xr6:coauthVersionLast="47" xr6:coauthVersionMax="47" xr10:uidLastSave="{00000000-0000-0000-0000-000000000000}"/>
  <bookViews>
    <workbookView xWindow="28680" yWindow="-120" windowWidth="29040" windowHeight="15840" xr2:uid="{DB7378BC-6642-4EBF-83D1-2A95BF8C2B59}"/>
  </bookViews>
  <sheets>
    <sheet name="Taşınır İşlem Fişi" sheetId="1" r:id="rId1"/>
    <sheet name="Açıklama (3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E42" i="1" s="1"/>
  <c r="E48" i="1" l="1"/>
  <c r="K48" i="1"/>
  <c r="K42" i="1"/>
  <c r="K38" i="1" l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K24" i="1"/>
  <c r="A41" i="1" l="1"/>
  <c r="K37" i="1" l="1"/>
  <c r="K36" i="1"/>
  <c r="K35" i="1"/>
  <c r="K34" i="1"/>
  <c r="K33" i="1"/>
  <c r="K32" i="1"/>
  <c r="K31" i="1"/>
  <c r="K30" i="1"/>
  <c r="K29" i="1"/>
  <c r="K28" i="1"/>
  <c r="K27" i="1"/>
  <c r="K26" i="1"/>
  <c r="K25" i="1"/>
  <c r="K39" i="1" l="1"/>
  <c r="G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Serdağ BİÇEROĞLU</author>
  </authors>
  <commentList>
    <comment ref="A55" authorId="0" shapeId="0" xr:uid="{567AD757-F996-4187-B28B-96C6E88972E0}">
      <text>
        <r>
          <rPr>
            <b/>
            <sz val="9"/>
            <color indexed="81"/>
            <rFont val="Tahoma"/>
            <family val="2"/>
            <charset val="162"/>
          </rPr>
          <t>Serdağ BİÇEROĞLU:</t>
        </r>
        <r>
          <rPr>
            <sz val="9"/>
            <color indexed="81"/>
            <rFont val="Tahoma"/>
            <family val="2"/>
            <charset val="162"/>
          </rPr>
          <t xml:space="preserve">
formülün en başındaki " işaretini silerek Kopyala+Yapıştır kullanabilirsiniz…
Sadece kırmızı ile işaretli sayfa sayısı rakamını düzenleyin.</t>
        </r>
      </text>
    </comment>
  </commentList>
</comments>
</file>

<file path=xl/sharedStrings.xml><?xml version="1.0" encoding="utf-8"?>
<sst xmlns="http://schemas.openxmlformats.org/spreadsheetml/2006/main" count="143" uniqueCount="116">
  <si>
    <t>FİŞ SIRA NO:</t>
  </si>
  <si>
    <t>TARİH:</t>
  </si>
  <si>
    <t>İL VE İLÇENİN (1)</t>
  </si>
  <si>
    <t>ADI</t>
  </si>
  <si>
    <t>Ankara / Çankaya</t>
  </si>
  <si>
    <t>KODU</t>
  </si>
  <si>
    <t>06.00</t>
  </si>
  <si>
    <t>HARCAMA BİRİMİNİN (2)</t>
  </si>
  <si>
    <t>AMBARIN</t>
  </si>
  <si>
    <t>MUHASEBE BİRİMİNİN (3)</t>
  </si>
  <si>
    <t>MUAYENE VE KABUL KOMİSYONU TUTANAĞININ (4)</t>
  </si>
  <si>
    <t>TARİHİ</t>
  </si>
  <si>
    <t>SAYISI</t>
  </si>
  <si>
    <t>DAYANAĞI BELGENİN (5)</t>
  </si>
  <si>
    <t>İŞLEM ÇEŞİDİ (6)</t>
  </si>
  <si>
    <t>NEREDEN GELDİĞİ (7)</t>
  </si>
  <si>
    <t>KİME VERİLDİĞİ (8)</t>
  </si>
  <si>
    <t>NEREYE VERİLDİĞİ (9)</t>
  </si>
  <si>
    <t>Satınalma</t>
  </si>
  <si>
    <t>BİRİMLER VE AMBARLAR ARASI TAŞINIR HAREKETLERİNDE</t>
  </si>
  <si>
    <t>GÖNDERİLEN HARCAMA BİRİMİ (10)</t>
  </si>
  <si>
    <t>GÖNDERİLEN TAŞINIR AMBARI (11)</t>
  </si>
  <si>
    <t>MUHASEBE BİRİMİ (12)</t>
  </si>
  <si>
    <t>T A Ş I N I R I N</t>
  </si>
  <si>
    <t>SIRA NO</t>
  </si>
  <si>
    <t>ENVANTER
KODU
(13)</t>
  </si>
  <si>
    <t>SİCİL NUMARASI
(14)</t>
  </si>
  <si>
    <t>ÖLÇÜ
BİRİMİ</t>
  </si>
  <si>
    <t>MİKTARI</t>
  </si>
  <si>
    <t>BİRİM FİYATI</t>
  </si>
  <si>
    <t>TUTARI</t>
  </si>
  <si>
    <t>Taşınır Kayıt Yetkilisinin</t>
  </si>
  <si>
    <t>Adı Soyadı            :</t>
  </si>
  <si>
    <t>Ünvanı                   :</t>
  </si>
  <si>
    <t>Taşınır Kayıt Yetkilisi</t>
  </si>
  <si>
    <t>İmzası                    :</t>
  </si>
  <si>
    <t>5 ÖRNEK NUMARALI TAŞINIR İŞLEM FİŞİNİN DÜZENLENMESİNE İLİŞKİN AÇIKLAMALAR</t>
  </si>
  <si>
    <t>Bu fiş;</t>
  </si>
  <si>
    <t>a) Satınalma, devir alma (ambarlar arası devir alma dahil), bağış ve benzeri nedenlerle edinilen</t>
  </si>
  <si>
    <t>taşınırlar ile tüketim için verilenlerden iade edilenlerin girişinde, tüketim için verilen malzemeler ile</t>
  </si>
  <si>
    <t>satış, devir (ambarlar arası devretme dahil) nedenleriyle elden çıkarılan taşınırların çıkışında ve</t>
  </si>
  <si>
    <t>esaslı onarım sonucu değer artışlarında, hurdaya ayırma, yok olma, kırılma ve bozulma nedeniyle</t>
  </si>
  <si>
    <t>kayıttan düşme işlemlerinde, her bir hesap kodu itibarıyla düzenlenir.</t>
  </si>
  <si>
    <t>b)Taşınır İşlem Fişi’ne her malî yıl başında “1” den başlamak üzere bir sıra numarası verilir. Hatalı</t>
  </si>
  <si>
    <t>düzenlenen fiş iptal edilerek sıralı yerinde diğer nüshaları ile birlikte muhafaza edilir.</t>
  </si>
  <si>
    <t>c) Düzenlenen fişin bir nüshası, ilk madde ve malzeme hesabında izlenen tüketim maddelerinin</t>
  </si>
  <si>
    <t>kullanıma verilmesinde düzenlenenler hariç olmak üzere, gerekli muhasebe kayıtlarının yapılması</t>
  </si>
  <si>
    <t>için muhasebe birimine gönderilir, bir nüshası da dosyasında saklanır. Satın alma suretiyle edinilen</t>
  </si>
  <si>
    <t>taşınırlar ile değer arttırıcı harcamalar için düzenlenen Taşınır İşlem Fişi ödeme emri belgesine</t>
  </si>
  <si>
    <t>bağlandığından ayrıca muhasebe birimine gönderilmez.</t>
  </si>
  <si>
    <t>d) Taşınırın muhasebe kayıtlarında izlendiği II. düzey detayları itibarıyla ara toplamları alınır.</t>
  </si>
  <si>
    <t>Muhasebe birimince ilgili hesaplara bu tutarlar üzerinden kayıt yapılır.</t>
  </si>
  <si>
    <t>e)Kullanım için verilen demirbaş, makine, teçhizat, taşıt, iş makinesi ve benzeri taşınırların çıkış</t>
  </si>
  <si>
    <t>işlemlerinde bu fiş düzenlenmez.</t>
  </si>
  <si>
    <t>Fişin düzenlenmesinde;</t>
  </si>
  <si>
    <t>(1) Harcama biriminin bulunduğu il ve ilçenin adı ve kodu, (merkez birimleri için il ve ilçe kodu</t>
  </si>
  <si>
    <t>00.00 olarak, il merkezleri için ilçe kodu "00" olarak gösterilir.)</t>
  </si>
  <si>
    <t>(2)Taşınır kayıtlarının tutulduğu ve taşınır kayıt yetkilisinin bağlı olduğu harcama biriminin adı ve</t>
  </si>
  <si>
    <t>kodu,</t>
  </si>
  <si>
    <t>(3) Harcama birimine hizmet veren muhasebe biriminin adı ve kodu;</t>
  </si>
  <si>
    <t>(4) Muayene ve kabul komisyonu tutanağının veya komisyonun oluşturulmadığı hallerde idarece</t>
  </si>
  <si>
    <t>düzenlenecek belgenin tarihi ve sayısı,</t>
  </si>
  <si>
    <t>(5) Giriş veya çıkışı yapılan taşınırın giriş veya çıkış yapılmasına dayanak teşkil eden tutanak, karar,</t>
  </si>
  <si>
    <t>sözleşme, protokol vb belgelerin tarih ve sayısı; dayanak belgenin fatura veya fatura yerine geçen</t>
  </si>
  <si>
    <t>belge olması halinde bu belgelerin tarihi ve numarası,</t>
  </si>
  <si>
    <t>(6) Giriş veya çıkış işlemine konu olan işlemin çeşidine göre satın alma, satma, devir yoluyla alma,</t>
  </si>
  <si>
    <t>devretme, bağış alma, değer artışı, hurdaya ayırma, imha, fire, yok olma, sayım fazlası, sayım</t>
  </si>
  <si>
    <t>noksanı vb.,</t>
  </si>
  <si>
    <t>(7) Girişi yapılan taşınırın geldiği yere göre piyasa, devren alımlarda alınan yer, bağışı yapan, canlı</t>
  </si>
  <si>
    <t>hayvanlarda doğum vb.,</t>
  </si>
  <si>
    <t>(8) Tüketim malzemesinin bir kişi için verilmesi halinde taşınırın verildiği personelin TC Kimlik</t>
  </si>
  <si>
    <t>Numarası,</t>
  </si>
  <si>
    <t>(9) Tüketim malzemesinin birden fazla kişinin kullanımına verilmesi halinde taşınırın verildiği birim,</t>
  </si>
  <si>
    <t>şube, servis vb. yerin adı veya kodu,</t>
  </si>
  <si>
    <t>ambarına verilmesi durumunda verilen harcama biriminin adı ve kodu,</t>
  </si>
  <si>
    <t>(11) Verilen ambarın adı ve kodu,</t>
  </si>
  <si>
    <t>(12) Verilen harcama birimine hizmet veren muhasebe biriminin adı ve kodu,</t>
  </si>
  <si>
    <t>(13) Taşınırın kayıtlarda detaylı izlendiği, taşınır hesap kodu ile taşınır I ve II nci düzey detay kodu ve</t>
  </si>
  <si>
    <t>sonraki düzey detay kodlarının birleşiminden oluşan kodu,</t>
  </si>
  <si>
    <t>(14) Dayanıklı taşınırın çıkışı ile değer artışının kayda alınmasında, taşınıra giriş işlemi sırasında</t>
  </si>
  <si>
    <t>(15) - (16) Teslim edilmiştir bölümü taşınırı ambara teslim eden tarafından; teslim alınmıştır bölümü</t>
  </si>
  <si>
    <t>ise taşınırı ambardan teslim alan tarafından imzalanacaktır.</t>
  </si>
  <si>
    <t>/</t>
  </si>
  <si>
    <t>Yukarıda gösterilen 3 kalem, toplam</t>
  </si>
  <si>
    <t xml:space="preserve">verilmiş olan sicil numarası yazılır. Sicil Numarası, Taşınır hesap kodu+Alındığı yılın son 2 hanesi+alınan malzeme </t>
  </si>
  <si>
    <t>sırasından oluşur. Örnek: Bilgisayar için 255.02.01.01.01.01 taşınır hesap koduna 2021 için 21 ve alım sırası</t>
  </si>
  <si>
    <t>takibi için son alım sırası eklenir. 2550201010101.21.01 şeklinde Sicil No. belirlenir.</t>
  </si>
  <si>
    <t>Sonraki alımlarda 2021 yılı ise 2550201010101.21.02 şeklinde olur.</t>
  </si>
  <si>
    <t>Mütevelli Heyet Başkanı</t>
  </si>
  <si>
    <t>LHÜ Merkez Deposu</t>
  </si>
  <si>
    <t>Adı Soyadı           :</t>
  </si>
  <si>
    <t>Ünvanı                  :</t>
  </si>
  <si>
    <t>İmzası                   :</t>
  </si>
  <si>
    <r>
      <t>TESLİM EDEN</t>
    </r>
    <r>
      <rPr>
        <u/>
        <sz val="10"/>
        <color theme="1"/>
        <rFont val="Cambria"/>
        <family val="1"/>
        <charset val="162"/>
      </rPr>
      <t xml:space="preserve"> (15)</t>
    </r>
  </si>
  <si>
    <r>
      <t>TESLİM ALAN</t>
    </r>
    <r>
      <rPr>
        <u/>
        <sz val="10"/>
        <color theme="1"/>
        <rFont val="Cambria"/>
        <family val="1"/>
        <charset val="162"/>
      </rPr>
      <t xml:space="preserve"> (16)</t>
    </r>
  </si>
  <si>
    <t>ÇIKIŞ KAYDI YAPILMIŞTIR.</t>
  </si>
  <si>
    <t>TESLİM ALINMIŞTIR.</t>
  </si>
  <si>
    <t>TESLİM EDİLMİŞTİR.</t>
  </si>
  <si>
    <t>GİRİŞ KAYDI YAPILMIŞTIR.</t>
  </si>
  <si>
    <t>MARKA:</t>
  </si>
  <si>
    <t>MODEL:</t>
  </si>
  <si>
    <t>SERİ NO:</t>
  </si>
  <si>
    <t>Çoklu sayfalarda EN SON SAYFADAKİ alt toplam formülü örnekteki gibi sadece sayfa sayısına göre Kırmızı sayıyı değiştirmek yeterli olacaktır:</t>
  </si>
  <si>
    <r>
      <t>"="Yukarıda gösterilen "&amp;MAK('</t>
    </r>
    <r>
      <rPr>
        <b/>
        <sz val="11"/>
        <color theme="1"/>
        <rFont val="Calibri"/>
        <family val="2"/>
        <charset val="162"/>
        <scheme val="minor"/>
      </rPr>
      <t>Taşınır İşlem Fişi (</t>
    </r>
    <r>
      <rPr>
        <b/>
        <sz val="11"/>
        <color rgb="FFFF0000"/>
        <rFont val="Calibri"/>
        <family val="2"/>
        <charset val="162"/>
        <scheme val="minor"/>
      </rPr>
      <t>4</t>
    </r>
    <r>
      <rPr>
        <b/>
        <sz val="11"/>
        <color theme="1"/>
        <rFont val="Calibri"/>
        <family val="2"/>
        <charset val="162"/>
        <scheme val="minor"/>
      </rPr>
      <t>)</t>
    </r>
    <r>
      <rPr>
        <sz val="11"/>
        <color theme="1"/>
        <rFont val="Calibri"/>
        <family val="2"/>
        <charset val="162"/>
        <scheme val="minor"/>
      </rPr>
      <t>'!A23:A37)&amp;" kalem, toplam "&amp;EĞER((TOPLA(H23:H37)&gt;0);TOPLA('Taşınır İşlem Fişi:</t>
    </r>
    <r>
      <rPr>
        <b/>
        <sz val="11"/>
        <color theme="1"/>
        <rFont val="Calibri"/>
        <family val="2"/>
        <charset val="162"/>
        <scheme val="minor"/>
      </rPr>
      <t>Taşınır İşlem Fişi (</t>
    </r>
    <r>
      <rPr>
        <b/>
        <sz val="12"/>
        <color rgb="FFFF0000"/>
        <rFont val="Calibri"/>
        <family val="2"/>
        <charset val="162"/>
        <scheme val="minor"/>
      </rPr>
      <t>4</t>
    </r>
    <r>
      <rPr>
        <b/>
        <sz val="11"/>
        <color theme="1"/>
        <rFont val="Calibri"/>
        <family val="2"/>
        <charset val="162"/>
        <scheme val="minor"/>
      </rPr>
      <t>)</t>
    </r>
    <r>
      <rPr>
        <sz val="11"/>
        <color theme="1"/>
        <rFont val="Calibri"/>
        <family val="2"/>
        <charset val="162"/>
        <scheme val="minor"/>
      </rPr>
      <t>'!H23:H37);"-")&amp;" taşınırın,"</t>
    </r>
  </si>
  <si>
    <t>Mali İşler D. Bşk.lığı</t>
  </si>
  <si>
    <t>GENEL TOPLAM</t>
  </si>
  <si>
    <t>SAYFA:</t>
  </si>
  <si>
    <t>Doküman No</t>
  </si>
  <si>
    <t>İlk Yayın Tarihi</t>
  </si>
  <si>
    <t xml:space="preserve">Revizyon Tarihi </t>
  </si>
  <si>
    <t>Revizyon No</t>
  </si>
  <si>
    <t>LHÜ-TED-FRM-0003</t>
  </si>
  <si>
    <t xml:space="preserve">                                    LOKMAN HEKİM ÜNİVERSİTESİ</t>
  </si>
  <si>
    <t xml:space="preserve">                                    T A Ş I N I R    İ Ş L E M   F İ Ş İ</t>
  </si>
  <si>
    <t xml:space="preserve">                                   </t>
  </si>
  <si>
    <t>T.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</si>
</sst>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&quot;₺&quot;#,##0.00"/>
  </numFmts>
  <fonts count="3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10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sz val="10"/>
      <color theme="1" tint="0.249977111117893"/>
      <name val="Cambria"/>
      <family val="1"/>
      <charset val="162"/>
    </font>
    <font>
      <sz val="11"/>
      <color theme="1"/>
      <name val="Cambria"/>
      <family val="1"/>
      <charset val="162"/>
    </font>
    <font>
      <sz val="10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sz val="11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1"/>
      <name val="Cambria"/>
      <family val="1"/>
      <charset val="162"/>
    </font>
    <font>
      <b/>
      <u/>
      <sz val="10"/>
      <color theme="1"/>
      <name val="Cambria"/>
      <family val="1"/>
      <charset val="162"/>
    </font>
    <font>
      <sz val="12"/>
      <color theme="1"/>
      <name val="Cambria"/>
      <family val="1"/>
      <charset val="162"/>
    </font>
    <font>
      <u/>
      <sz val="10"/>
      <color theme="1"/>
      <name val="Cambria"/>
      <family val="1"/>
      <charset val="162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theme="0" tint="-4.9989318521683403E-2"/>
      <name val="Cambria"/>
      <family val="1"/>
      <charset val="162"/>
    </font>
    <font>
      <b/>
      <sz val="11"/>
      <color theme="0" tint="-4.9989318521683403E-2"/>
      <name val="Calibri"/>
      <family val="2"/>
      <charset val="162"/>
      <scheme val="minor"/>
    </font>
    <font>
      <sz val="10"/>
      <color theme="3" tint="-0.249977111117893"/>
      <name val="Cambria"/>
      <family val="1"/>
      <charset val="162"/>
    </font>
    <font>
      <sz val="8"/>
      <color theme="3" tint="-0.249977111117893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7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7" fillId="2" borderId="28" xfId="0" applyFont="1" applyFill="1" applyBorder="1" applyProtection="1">
      <protection locked="0"/>
    </xf>
    <xf numFmtId="0" fontId="9" fillId="0" borderId="10" xfId="0" applyFont="1" applyBorder="1" applyAlignment="1">
      <alignment horizontal="center" vertical="center"/>
    </xf>
    <xf numFmtId="0" fontId="7" fillId="2" borderId="12" xfId="0" applyFont="1" applyFill="1" applyBorder="1" applyProtection="1">
      <protection locked="0"/>
    </xf>
    <xf numFmtId="0" fontId="9" fillId="0" borderId="16" xfId="0" applyFont="1" applyBorder="1" applyAlignment="1">
      <alignment horizontal="center" vertical="center"/>
    </xf>
    <xf numFmtId="0" fontId="7" fillId="2" borderId="18" xfId="0" applyFont="1" applyFill="1" applyBorder="1" applyProtection="1">
      <protection locked="0"/>
    </xf>
    <xf numFmtId="164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1" fontId="14" fillId="0" borderId="35" xfId="0" applyNumberFormat="1" applyFont="1" applyBorder="1" applyAlignment="1">
      <alignment horizontal="center" vertical="center"/>
    </xf>
    <xf numFmtId="14" fontId="15" fillId="0" borderId="40" xfId="0" applyNumberFormat="1" applyFont="1" applyBorder="1" applyAlignment="1">
      <alignment vertical="center"/>
    </xf>
    <xf numFmtId="0" fontId="10" fillId="0" borderId="40" xfId="0" applyFont="1" applyBorder="1"/>
    <xf numFmtId="1" fontId="2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65" fontId="0" fillId="0" borderId="12" xfId="0" applyNumberFormat="1" applyBorder="1" applyAlignment="1">
      <alignment horizontal="right" vertical="center"/>
    </xf>
    <xf numFmtId="1" fontId="21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0" xfId="0" applyNumberFormat="1" applyFont="1" applyFill="1" applyAlignment="1" applyProtection="1">
      <alignment horizontal="center" vertical="center"/>
      <protection locked="0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2" borderId="0" xfId="0" applyFill="1" applyAlignment="1" applyProtection="1">
      <alignment wrapText="1"/>
      <protection locked="0"/>
    </xf>
    <xf numFmtId="1" fontId="20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0" fontId="10" fillId="0" borderId="0" xfId="0" applyFont="1"/>
    <xf numFmtId="1" fontId="20" fillId="2" borderId="46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46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50" xfId="0" applyNumberFormat="1" applyFont="1" applyBorder="1" applyAlignment="1">
      <alignment horizontal="center" vertical="center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Alignment="1" applyProtection="1">
      <alignment horizontal="center" vertical="center" wrapText="1"/>
      <protection locked="0"/>
    </xf>
    <xf numFmtId="165" fontId="0" fillId="0" borderId="51" xfId="0" applyNumberFormat="1" applyBorder="1" applyAlignment="1">
      <alignment horizontal="right" vertical="center"/>
    </xf>
    <xf numFmtId="165" fontId="1" fillId="0" borderId="22" xfId="0" applyNumberFormat="1" applyFont="1" applyBorder="1" applyAlignment="1">
      <alignment horizontal="right" vertical="center"/>
    </xf>
    <xf numFmtId="1" fontId="28" fillId="0" borderId="20" xfId="0" applyNumberFormat="1" applyFont="1" applyBorder="1" applyAlignment="1" applyProtection="1">
      <alignment horizontal="centerContinuous" vertical="center" wrapText="1"/>
      <protection locked="0"/>
    </xf>
    <xf numFmtId="0" fontId="29" fillId="0" borderId="20" xfId="0" applyFont="1" applyBorder="1" applyAlignment="1" applyProtection="1">
      <alignment horizontal="centerContinuous" vertical="center" wrapText="1"/>
      <protection locked="0"/>
    </xf>
    <xf numFmtId="0" fontId="7" fillId="0" borderId="0" xfId="0" applyFont="1"/>
    <xf numFmtId="1" fontId="30" fillId="0" borderId="21" xfId="0" applyNumberFormat="1" applyFont="1" applyBorder="1" applyAlignment="1">
      <alignment horizontal="centerContinuous" vertical="center"/>
    </xf>
    <xf numFmtId="0" fontId="31" fillId="0" borderId="20" xfId="0" applyFont="1" applyBorder="1" applyAlignment="1">
      <alignment horizontal="centerContinuous" vertical="center" wrapText="1"/>
    </xf>
    <xf numFmtId="1" fontId="29" fillId="0" borderId="20" xfId="0" applyNumberFormat="1" applyFont="1" applyBorder="1" applyAlignment="1" applyProtection="1">
      <alignment horizontal="centerContinuous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33" fillId="0" borderId="10" xfId="0" applyFont="1" applyBorder="1" applyAlignment="1">
      <alignment horizontal="center" vertical="center"/>
    </xf>
    <xf numFmtId="14" fontId="32" fillId="0" borderId="10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 indent="31"/>
    </xf>
    <xf numFmtId="0" fontId="12" fillId="0" borderId="52" xfId="0" applyFont="1" applyBorder="1" applyAlignment="1">
      <alignment horizontal="left" vertical="center" indent="31"/>
    </xf>
    <xf numFmtId="0" fontId="12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165" fontId="0" fillId="2" borderId="17" xfId="0" applyNumberFormat="1" applyFill="1" applyBorder="1" applyAlignment="1" applyProtection="1">
      <alignment horizontal="right" vertical="center" readingOrder="2"/>
      <protection locked="0"/>
    </xf>
    <xf numFmtId="165" fontId="0" fillId="2" borderId="15" xfId="0" applyNumberFormat="1" applyFill="1" applyBorder="1" applyAlignment="1" applyProtection="1">
      <alignment horizontal="right" vertical="center" readingOrder="2"/>
      <protection locked="0"/>
    </xf>
    <xf numFmtId="0" fontId="10" fillId="2" borderId="0" xfId="0" applyFont="1" applyFill="1" applyProtection="1">
      <protection locked="0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2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42" xfId="0" applyFont="1" applyBorder="1"/>
    <xf numFmtId="0" fontId="10" fillId="0" borderId="43" xfId="0" applyFont="1" applyBorder="1"/>
    <xf numFmtId="0" fontId="10" fillId="0" borderId="3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2" borderId="40" xfId="0" applyFont="1" applyFill="1" applyBorder="1" applyProtection="1">
      <protection locked="0"/>
    </xf>
    <xf numFmtId="0" fontId="10" fillId="0" borderId="3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0" xfId="0" applyFont="1" applyBorder="1" applyAlignment="1">
      <alignment horizontal="center"/>
    </xf>
    <xf numFmtId="0" fontId="17" fillId="0" borderId="3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40" xfId="0" applyFont="1" applyBorder="1" applyAlignment="1">
      <alignment horizontal="left"/>
    </xf>
    <xf numFmtId="0" fontId="10" fillId="0" borderId="0" xfId="0" applyFont="1"/>
    <xf numFmtId="0" fontId="10" fillId="0" borderId="40" xfId="0" applyFont="1" applyBorder="1"/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0" fillId="2" borderId="11" xfId="0" applyFont="1" applyFill="1" applyBorder="1" applyAlignment="1" applyProtection="1">
      <alignment horizontal="left" vertical="center" wrapText="1" readingOrder="1"/>
      <protection locked="0"/>
    </xf>
    <xf numFmtId="0" fontId="20" fillId="2" borderId="8" xfId="0" applyFont="1" applyFill="1" applyBorder="1" applyAlignment="1" applyProtection="1">
      <alignment horizontal="left" vertical="center" wrapText="1" readingOrder="1"/>
      <protection locked="0"/>
    </xf>
    <xf numFmtId="0" fontId="20" fillId="2" borderId="9" xfId="0" applyFont="1" applyFill="1" applyBorder="1" applyAlignment="1" applyProtection="1">
      <alignment horizontal="left" vertical="center" wrapText="1" readingOrder="1"/>
      <protection locked="0"/>
    </xf>
    <xf numFmtId="165" fontId="0" fillId="2" borderId="11" xfId="0" applyNumberFormat="1" applyFill="1" applyBorder="1" applyAlignment="1" applyProtection="1">
      <alignment horizontal="right" vertical="center" readingOrder="2"/>
      <protection locked="0"/>
    </xf>
    <xf numFmtId="165" fontId="0" fillId="2" borderId="9" xfId="0" applyNumberFormat="1" applyFill="1" applyBorder="1" applyAlignment="1" applyProtection="1">
      <alignment horizontal="right" vertical="center" readingOrder="2"/>
      <protection locked="0"/>
    </xf>
    <xf numFmtId="0" fontId="27" fillId="0" borderId="20" xfId="0" applyFont="1" applyBorder="1" applyAlignment="1" applyProtection="1">
      <alignment horizontal="center" vertical="center" wrapText="1" readingOrder="1"/>
      <protection locked="0"/>
    </xf>
    <xf numFmtId="165" fontId="1" fillId="0" borderId="20" xfId="0" applyNumberFormat="1" applyFont="1" applyBorder="1" applyAlignment="1">
      <alignment horizontal="left" vertical="center" readingOrder="2"/>
    </xf>
    <xf numFmtId="165" fontId="1" fillId="0" borderId="22" xfId="0" applyNumberFormat="1" applyFont="1" applyBorder="1" applyAlignment="1">
      <alignment horizontal="left" vertical="center" readingOrder="2"/>
    </xf>
    <xf numFmtId="0" fontId="20" fillId="2" borderId="47" xfId="0" applyFont="1" applyFill="1" applyBorder="1" applyAlignment="1" applyProtection="1">
      <alignment horizontal="left" vertical="center" wrapText="1" readingOrder="1"/>
      <protection locked="0"/>
    </xf>
    <xf numFmtId="0" fontId="20" fillId="2" borderId="48" xfId="0" applyFont="1" applyFill="1" applyBorder="1" applyAlignment="1" applyProtection="1">
      <alignment horizontal="left" vertical="center" wrapText="1" readingOrder="1"/>
      <protection locked="0"/>
    </xf>
    <xf numFmtId="0" fontId="20" fillId="2" borderId="49" xfId="0" applyFont="1" applyFill="1" applyBorder="1" applyAlignment="1" applyProtection="1">
      <alignment horizontal="left" vertical="center" wrapText="1" readingOrder="1"/>
      <protection locked="0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2" borderId="27" xfId="0" applyFont="1" applyFill="1" applyBorder="1" applyProtection="1">
      <protection locked="0"/>
    </xf>
    <xf numFmtId="0" fontId="7" fillId="2" borderId="24" xfId="0" applyFont="1" applyFill="1" applyBorder="1" applyProtection="1">
      <protection locked="0"/>
    </xf>
    <xf numFmtId="0" fontId="7" fillId="2" borderId="25" xfId="0" applyFont="1" applyFill="1" applyBorder="1" applyProtection="1">
      <protection locked="0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7" fillId="2" borderId="11" xfId="0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20" fillId="2" borderId="5" xfId="0" applyFont="1" applyFill="1" applyBorder="1" applyAlignment="1" applyProtection="1">
      <alignment horizontal="left" vertical="center" wrapText="1" readingOrder="1"/>
      <protection locked="0"/>
    </xf>
    <xf numFmtId="0" fontId="20" fillId="2" borderId="2" xfId="0" applyFont="1" applyFill="1" applyBorder="1" applyAlignment="1" applyProtection="1">
      <alignment horizontal="left" vertical="center" wrapText="1" readingOrder="1"/>
      <protection locked="0"/>
    </xf>
    <xf numFmtId="0" fontId="20" fillId="2" borderId="3" xfId="0" applyFont="1" applyFill="1" applyBorder="1" applyAlignment="1" applyProtection="1">
      <alignment horizontal="left" vertical="center" wrapText="1" readingOrder="1"/>
      <protection locked="0"/>
    </xf>
    <xf numFmtId="165" fontId="0" fillId="2" borderId="5" xfId="0" applyNumberFormat="1" applyFill="1" applyBorder="1" applyAlignment="1" applyProtection="1">
      <alignment horizontal="right" vertical="center" readingOrder="2"/>
      <protection locked="0"/>
    </xf>
    <xf numFmtId="165" fontId="0" fillId="2" borderId="3" xfId="0" applyNumberFormat="1" applyFill="1" applyBorder="1" applyAlignment="1" applyProtection="1">
      <alignment horizontal="right" vertical="center" readingOrder="2"/>
      <protection locked="0"/>
    </xf>
    <xf numFmtId="0" fontId="6" fillId="3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4" fontId="7" fillId="2" borderId="5" xfId="0" applyNumberFormat="1" applyFont="1" applyFill="1" applyBorder="1" applyAlignment="1" applyProtection="1">
      <alignment vertical="center"/>
      <protection locked="0"/>
    </xf>
    <xf numFmtId="14" fontId="7" fillId="2" borderId="2" xfId="0" applyNumberFormat="1" applyFont="1" applyFill="1" applyBorder="1" applyAlignment="1" applyProtection="1">
      <alignment vertical="center"/>
      <protection locked="0"/>
    </xf>
    <xf numFmtId="14" fontId="7" fillId="2" borderId="3" xfId="0" applyNumberFormat="1" applyFont="1" applyFill="1" applyBorder="1" applyAlignment="1" applyProtection="1">
      <alignment vertical="center"/>
      <protection locked="0"/>
    </xf>
    <xf numFmtId="14" fontId="7" fillId="2" borderId="11" xfId="0" applyNumberFormat="1" applyFont="1" applyFill="1" applyBorder="1" applyAlignment="1" applyProtection="1">
      <alignment horizontal="right" vertical="center"/>
      <protection locked="0"/>
    </xf>
    <xf numFmtId="14" fontId="7" fillId="2" borderId="8" xfId="0" applyNumberFormat="1" applyFont="1" applyFill="1" applyBorder="1" applyAlignment="1" applyProtection="1">
      <alignment horizontal="right" vertical="center"/>
      <protection locked="0"/>
    </xf>
    <xf numFmtId="14" fontId="7" fillId="2" borderId="9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0" fillId="2" borderId="40" xfId="0" applyFont="1" applyFill="1" applyBorder="1" applyAlignment="1" applyProtection="1">
      <alignment horizontal="left"/>
      <protection locked="0"/>
    </xf>
    <xf numFmtId="0" fontId="15" fillId="0" borderId="39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4" fontId="16" fillId="0" borderId="0" xfId="2" applyNumberFormat="1" applyFont="1" applyFill="1" applyBorder="1" applyAlignment="1" applyProtection="1">
      <alignment horizontal="center" vertical="center"/>
    </xf>
    <xf numFmtId="14" fontId="16" fillId="0" borderId="4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2" borderId="11" xfId="0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Protection="1">
      <protection locked="0"/>
    </xf>
    <xf numFmtId="0" fontId="7" fillId="2" borderId="14" xfId="0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</cellXfs>
  <cellStyles count="3">
    <cellStyle name="Köprü" xfId="2" builtinId="8"/>
    <cellStyle name="Normal" xfId="0" builtinId="0"/>
    <cellStyle name="Normal 3" xfId="1" xr:uid="{C92424AC-2F21-4839-9AA1-10E9AD9C1598}"/>
  </cellStyles>
  <dxfs count="1">
    <dxf>
      <font>
        <b/>
        <i val="0"/>
        <color rgb="FFFF33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okmanhekim.edu.tr/universitemiz/yonetim/idari-birimler/idari-isler-daire-baskanligi/formlar-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123825</xdr:rowOff>
    </xdr:from>
    <xdr:to>
      <xdr:col>1</xdr:col>
      <xdr:colOff>590263</xdr:colOff>
      <xdr:row>3</xdr:row>
      <xdr:rowOff>113329</xdr:rowOff>
    </xdr:to>
    <xdr:pic>
      <xdr:nvPicPr>
        <xdr:cNvPr id="2" name="Resim 1">
          <a:hlinkClick xmlns:r="http://schemas.openxmlformats.org/officeDocument/2006/relationships" r:id="rId1" tooltip="idari işler daire başkanlığı..."/>
          <a:extLst>
            <a:ext uri="{FF2B5EF4-FFF2-40B4-BE49-F238E27FC236}">
              <a16:creationId xmlns:a16="http://schemas.microsoft.com/office/drawing/2014/main" id="{5B7A73DD-7BDD-4006-B352-DE8A3CC06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23825"/>
          <a:ext cx="590263" cy="58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F1588-D810-46A8-BBEB-D42EB6156F6F}">
  <sheetPr codeName="Sayfa1">
    <tabColor rgb="FF00B0F0"/>
  </sheetPr>
  <dimension ref="A1:L53"/>
  <sheetViews>
    <sheetView showGridLines="0" tabSelected="1" topLeftCell="A20" zoomScaleNormal="100" zoomScaleSheetLayoutView="100" workbookViewId="0">
      <selection activeCell="C51" sqref="C51:E51"/>
    </sheetView>
  </sheetViews>
  <sheetFormatPr defaultRowHeight="14.4" x14ac:dyDescent="0.3"/>
  <cols>
    <col min="1" max="1" width="4.6640625" customWidth="1"/>
    <col min="2" max="2" width="14.6640625" customWidth="1"/>
    <col min="3" max="3" width="10.6640625" customWidth="1"/>
    <col min="4" max="4" width="2.6640625" customWidth="1"/>
    <col min="5" max="5" width="10.6640625" customWidth="1"/>
    <col min="6" max="6" width="8.6640625" customWidth="1"/>
    <col min="7" max="8" width="7.6640625" customWidth="1"/>
    <col min="9" max="10" width="6.6640625" customWidth="1"/>
    <col min="11" max="11" width="14.6640625" customWidth="1"/>
  </cols>
  <sheetData>
    <row r="1" spans="1:11" ht="15" customHeight="1" x14ac:dyDescent="0.3">
      <c r="A1" s="59" t="s">
        <v>114</v>
      </c>
      <c r="B1" s="59"/>
      <c r="C1" s="59"/>
      <c r="D1" s="59"/>
      <c r="E1" s="59"/>
      <c r="F1" s="59"/>
      <c r="G1" s="59"/>
      <c r="H1" s="59"/>
      <c r="I1" s="63" t="s">
        <v>107</v>
      </c>
      <c r="J1" s="63"/>
      <c r="K1" s="60" t="s">
        <v>111</v>
      </c>
    </row>
    <row r="2" spans="1:11" ht="15.9" customHeight="1" x14ac:dyDescent="0.3">
      <c r="A2" s="64" t="s">
        <v>115</v>
      </c>
      <c r="B2" s="64"/>
      <c r="C2" s="64"/>
      <c r="D2" s="64"/>
      <c r="E2" s="64"/>
      <c r="F2" s="64"/>
      <c r="G2" s="64"/>
      <c r="H2" s="65"/>
      <c r="I2" s="63" t="s">
        <v>108</v>
      </c>
      <c r="J2" s="63"/>
      <c r="K2" s="61">
        <v>44377</v>
      </c>
    </row>
    <row r="3" spans="1:11" ht="15.9" customHeight="1" x14ac:dyDescent="0.3">
      <c r="A3" s="66" t="s">
        <v>112</v>
      </c>
      <c r="B3" s="66"/>
      <c r="C3" s="66"/>
      <c r="D3" s="66"/>
      <c r="E3" s="66"/>
      <c r="F3" s="66"/>
      <c r="G3" s="66"/>
      <c r="H3" s="67"/>
      <c r="I3" s="63" t="s">
        <v>109</v>
      </c>
      <c r="J3" s="63"/>
      <c r="K3" s="61">
        <v>45279</v>
      </c>
    </row>
    <row r="4" spans="1:11" ht="15.9" customHeight="1" x14ac:dyDescent="0.3">
      <c r="A4" s="68" t="s">
        <v>113</v>
      </c>
      <c r="B4" s="68"/>
      <c r="C4" s="68"/>
      <c r="D4" s="68"/>
      <c r="E4" s="68"/>
      <c r="F4" s="68"/>
      <c r="G4" s="68"/>
      <c r="H4" s="69"/>
      <c r="I4" s="63" t="s">
        <v>110</v>
      </c>
      <c r="J4" s="63"/>
      <c r="K4" s="62">
        <v>2</v>
      </c>
    </row>
    <row r="5" spans="1:11" ht="8.1" customHeight="1" x14ac:dyDescent="0.3">
      <c r="A5" s="56"/>
      <c r="B5" s="56"/>
      <c r="C5" s="56"/>
      <c r="D5" s="56"/>
      <c r="E5" s="56"/>
      <c r="F5" s="56"/>
      <c r="G5" s="56"/>
      <c r="H5" s="56"/>
      <c r="I5" s="56"/>
      <c r="J5" s="57"/>
      <c r="K5" s="58"/>
    </row>
    <row r="6" spans="1:11" ht="15.9" customHeight="1" thickBot="1" x14ac:dyDescent="0.35">
      <c r="A6" s="134" t="s">
        <v>0</v>
      </c>
      <c r="B6" s="134"/>
      <c r="C6" s="33"/>
      <c r="D6" s="15" t="s">
        <v>82</v>
      </c>
      <c r="E6" s="40"/>
      <c r="F6" s="51" t="s">
        <v>106</v>
      </c>
      <c r="G6" s="55"/>
      <c r="H6" s="41"/>
      <c r="I6" s="41"/>
      <c r="J6" s="16" t="s">
        <v>1</v>
      </c>
      <c r="K6" s="32">
        <f ca="1">TODAY()</f>
        <v>45579</v>
      </c>
    </row>
    <row r="7" spans="1:11" ht="15.9" customHeight="1" x14ac:dyDescent="0.3">
      <c r="A7" s="163" t="s">
        <v>2</v>
      </c>
      <c r="B7" s="164"/>
      <c r="C7" s="164"/>
      <c r="D7" s="164"/>
      <c r="E7" s="165"/>
      <c r="F7" s="17" t="s">
        <v>3</v>
      </c>
      <c r="G7" s="166" t="s">
        <v>4</v>
      </c>
      <c r="H7" s="167"/>
      <c r="I7" s="168"/>
      <c r="J7" s="17" t="s">
        <v>5</v>
      </c>
      <c r="K7" s="18" t="s">
        <v>6</v>
      </c>
    </row>
    <row r="8" spans="1:11" ht="15.9" customHeight="1" x14ac:dyDescent="0.3">
      <c r="A8" s="169" t="s">
        <v>7</v>
      </c>
      <c r="B8" s="170"/>
      <c r="C8" s="170"/>
      <c r="D8" s="170"/>
      <c r="E8" s="171"/>
      <c r="F8" s="11" t="s">
        <v>3</v>
      </c>
      <c r="G8" s="172" t="s">
        <v>88</v>
      </c>
      <c r="H8" s="173"/>
      <c r="I8" s="174"/>
      <c r="J8" s="11" t="s">
        <v>5</v>
      </c>
      <c r="K8" s="19" t="s">
        <v>6</v>
      </c>
    </row>
    <row r="9" spans="1:11" ht="15.9" customHeight="1" x14ac:dyDescent="0.3">
      <c r="A9" s="120" t="s">
        <v>8</v>
      </c>
      <c r="B9" s="121"/>
      <c r="C9" s="121"/>
      <c r="D9" s="121"/>
      <c r="E9" s="122"/>
      <c r="F9" s="11" t="s">
        <v>3</v>
      </c>
      <c r="G9" s="175" t="s">
        <v>89</v>
      </c>
      <c r="H9" s="176"/>
      <c r="I9" s="177"/>
      <c r="J9" s="11" t="s">
        <v>5</v>
      </c>
      <c r="K9" s="19" t="s">
        <v>6</v>
      </c>
    </row>
    <row r="10" spans="1:11" ht="15.9" customHeight="1" thickBot="1" x14ac:dyDescent="0.35">
      <c r="A10" s="141" t="s">
        <v>9</v>
      </c>
      <c r="B10" s="142"/>
      <c r="C10" s="142"/>
      <c r="D10" s="142"/>
      <c r="E10" s="143"/>
      <c r="F10" s="13" t="s">
        <v>3</v>
      </c>
      <c r="G10" s="144" t="s">
        <v>104</v>
      </c>
      <c r="H10" s="145"/>
      <c r="I10" s="146"/>
      <c r="J10" s="13" t="s">
        <v>5</v>
      </c>
      <c r="K10" s="20" t="s">
        <v>6</v>
      </c>
    </row>
    <row r="11" spans="1:11" ht="3.9" customHeight="1" thickBot="1" x14ac:dyDescent="0.35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21"/>
    </row>
    <row r="12" spans="1:11" ht="15.9" customHeight="1" x14ac:dyDescent="0.3">
      <c r="A12" s="148" t="s">
        <v>10</v>
      </c>
      <c r="B12" s="149"/>
      <c r="C12" s="149"/>
      <c r="D12" s="149"/>
      <c r="E12" s="150"/>
      <c r="F12" s="17" t="s">
        <v>11</v>
      </c>
      <c r="G12" s="151"/>
      <c r="H12" s="152"/>
      <c r="I12" s="153"/>
      <c r="J12" s="17" t="s">
        <v>12</v>
      </c>
      <c r="K12" s="22"/>
    </row>
    <row r="13" spans="1:11" ht="15.9" customHeight="1" x14ac:dyDescent="0.3">
      <c r="A13" s="120" t="s">
        <v>13</v>
      </c>
      <c r="B13" s="121"/>
      <c r="C13" s="121"/>
      <c r="D13" s="121"/>
      <c r="E13" s="122"/>
      <c r="F13" s="11" t="s">
        <v>11</v>
      </c>
      <c r="G13" s="154"/>
      <c r="H13" s="155"/>
      <c r="I13" s="156"/>
      <c r="J13" s="11" t="s">
        <v>12</v>
      </c>
      <c r="K13" s="23"/>
    </row>
    <row r="14" spans="1:11" ht="15.9" customHeight="1" x14ac:dyDescent="0.3">
      <c r="A14" s="135" t="s">
        <v>14</v>
      </c>
      <c r="B14" s="136"/>
      <c r="C14" s="136"/>
      <c r="D14" s="137"/>
      <c r="E14" s="138" t="s">
        <v>15</v>
      </c>
      <c r="F14" s="137"/>
      <c r="G14" s="138" t="s">
        <v>16</v>
      </c>
      <c r="H14" s="136"/>
      <c r="I14" s="137"/>
      <c r="J14" s="139" t="s">
        <v>17</v>
      </c>
      <c r="K14" s="140"/>
    </row>
    <row r="15" spans="1:11" ht="30" customHeight="1" thickBot="1" x14ac:dyDescent="0.35">
      <c r="A15" s="178" t="s">
        <v>18</v>
      </c>
      <c r="B15" s="179"/>
      <c r="C15" s="179"/>
      <c r="D15" s="180"/>
      <c r="E15" s="181"/>
      <c r="F15" s="182"/>
      <c r="G15" s="183"/>
      <c r="H15" s="184"/>
      <c r="I15" s="185"/>
      <c r="J15" s="183"/>
      <c r="K15" s="186"/>
    </row>
    <row r="16" spans="1:11" ht="3.9" customHeight="1" thickBot="1" x14ac:dyDescent="0.35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</row>
    <row r="17" spans="1:12" ht="15" customHeight="1" thickBot="1" x14ac:dyDescent="0.35">
      <c r="A17" s="131" t="s">
        <v>19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3"/>
      <c r="L17" s="1"/>
    </row>
    <row r="18" spans="1:12" ht="18" customHeight="1" x14ac:dyDescent="0.3">
      <c r="A18" s="114" t="s">
        <v>20</v>
      </c>
      <c r="B18" s="115"/>
      <c r="C18" s="115"/>
      <c r="D18" s="115"/>
      <c r="E18" s="116"/>
      <c r="F18" s="9" t="s">
        <v>3</v>
      </c>
      <c r="G18" s="117"/>
      <c r="H18" s="118"/>
      <c r="I18" s="119"/>
      <c r="J18" s="9" t="s">
        <v>5</v>
      </c>
      <c r="K18" s="10"/>
    </row>
    <row r="19" spans="1:12" ht="18" customHeight="1" x14ac:dyDescent="0.3">
      <c r="A19" s="120" t="s">
        <v>21</v>
      </c>
      <c r="B19" s="121"/>
      <c r="C19" s="121"/>
      <c r="D19" s="121"/>
      <c r="E19" s="122"/>
      <c r="F19" s="11" t="s">
        <v>3</v>
      </c>
      <c r="G19" s="123"/>
      <c r="H19" s="124"/>
      <c r="I19" s="125"/>
      <c r="J19" s="11" t="s">
        <v>5</v>
      </c>
      <c r="K19" s="12"/>
    </row>
    <row r="20" spans="1:12" ht="18" customHeight="1" thickBot="1" x14ac:dyDescent="0.35">
      <c r="A20" s="141" t="s">
        <v>22</v>
      </c>
      <c r="B20" s="142"/>
      <c r="C20" s="142"/>
      <c r="D20" s="142"/>
      <c r="E20" s="143"/>
      <c r="F20" s="13" t="s">
        <v>3</v>
      </c>
      <c r="G20" s="187"/>
      <c r="H20" s="188"/>
      <c r="I20" s="189"/>
      <c r="J20" s="13" t="s">
        <v>5</v>
      </c>
      <c r="K20" s="14"/>
    </row>
    <row r="21" spans="1:12" ht="3.9" customHeight="1" thickBot="1" x14ac:dyDescent="0.35">
      <c r="A21" s="190"/>
      <c r="B21" s="190"/>
      <c r="C21" s="190"/>
      <c r="D21" s="190"/>
      <c r="E21" s="190"/>
      <c r="F21" s="190"/>
      <c r="G21" s="190"/>
      <c r="H21" s="190"/>
      <c r="I21" s="190"/>
      <c r="J21" s="190"/>
    </row>
    <row r="22" spans="1:12" ht="15" customHeight="1" thickBot="1" x14ac:dyDescent="0.35">
      <c r="A22" s="191" t="s">
        <v>23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3"/>
    </row>
    <row r="23" spans="1:12" s="2" customFormat="1" ht="30" customHeight="1" thickBot="1" x14ac:dyDescent="0.35">
      <c r="A23" s="6" t="s">
        <v>24</v>
      </c>
      <c r="B23" s="7" t="s">
        <v>25</v>
      </c>
      <c r="C23" s="7" t="s">
        <v>26</v>
      </c>
      <c r="D23" s="194" t="s">
        <v>3</v>
      </c>
      <c r="E23" s="195"/>
      <c r="F23" s="196"/>
      <c r="G23" s="35" t="s">
        <v>27</v>
      </c>
      <c r="H23" s="35" t="s">
        <v>28</v>
      </c>
      <c r="I23" s="194" t="s">
        <v>29</v>
      </c>
      <c r="J23" s="196"/>
      <c r="K23" s="8" t="s">
        <v>30</v>
      </c>
    </row>
    <row r="24" spans="1:12" ht="18" customHeight="1" x14ac:dyDescent="0.3">
      <c r="A24" s="34">
        <v>1</v>
      </c>
      <c r="B24" s="38"/>
      <c r="C24" s="27"/>
      <c r="D24" s="126"/>
      <c r="E24" s="127"/>
      <c r="F24" s="128"/>
      <c r="G24" s="28"/>
      <c r="H24" s="29"/>
      <c r="I24" s="129"/>
      <c r="J24" s="130"/>
      <c r="K24" s="30" t="str">
        <f>IF(AND(D24&gt;0,G24&gt;0),PRODUCT(H24:I24),"")</f>
        <v/>
      </c>
    </row>
    <row r="25" spans="1:12" ht="18" customHeight="1" x14ac:dyDescent="0.3">
      <c r="A25" s="24" t="str">
        <f>IFERROR(IF(AND(D25&gt;0,H25&gt;0),A24+1-COUNTBLANK(B25),""),"-")</f>
        <v/>
      </c>
      <c r="B25" s="39"/>
      <c r="C25" s="31"/>
      <c r="D25" s="103"/>
      <c r="E25" s="104"/>
      <c r="F25" s="105"/>
      <c r="G25" s="28"/>
      <c r="H25" s="29"/>
      <c r="I25" s="106"/>
      <c r="J25" s="107"/>
      <c r="K25" s="30" t="str">
        <f>IF(AND(D25&gt;0,G25&gt;0),PRODUCT(H25:I25),"")</f>
        <v/>
      </c>
    </row>
    <row r="26" spans="1:12" ht="18" customHeight="1" x14ac:dyDescent="0.3">
      <c r="A26" s="24" t="str">
        <f t="shared" ref="A26:A38" si="0">IFERROR(IF(AND(D26&gt;0,H26&gt;0),A25+1-COUNTBLANK(B26),""),"-")</f>
        <v/>
      </c>
      <c r="B26" s="39"/>
      <c r="C26" s="31"/>
      <c r="D26" s="103"/>
      <c r="E26" s="104"/>
      <c r="F26" s="105"/>
      <c r="G26" s="28"/>
      <c r="H26" s="29"/>
      <c r="I26" s="106"/>
      <c r="J26" s="107"/>
      <c r="K26" s="30" t="str">
        <f>IF(AND(D26&gt;0,G26&gt;0),PRODUCT(H26:I26),"")</f>
        <v/>
      </c>
    </row>
    <row r="27" spans="1:12" ht="18" customHeight="1" x14ac:dyDescent="0.3">
      <c r="A27" s="24" t="str">
        <f t="shared" si="0"/>
        <v/>
      </c>
      <c r="B27" s="39"/>
      <c r="C27" s="31"/>
      <c r="D27" s="103"/>
      <c r="E27" s="104"/>
      <c r="F27" s="105"/>
      <c r="G27" s="28"/>
      <c r="H27" s="29"/>
      <c r="I27" s="106"/>
      <c r="J27" s="107"/>
      <c r="K27" s="30" t="str">
        <f>IF(AND(D27&gt;0,G27&gt;0),PRODUCT(H27:I27),"")</f>
        <v/>
      </c>
    </row>
    <row r="28" spans="1:12" ht="18" customHeight="1" x14ac:dyDescent="0.3">
      <c r="A28" s="24" t="str">
        <f>IFERROR(IF(AND(D28&gt;0,H28&gt;0),A27+1-COUNTBLANK(B28),""),"-")</f>
        <v/>
      </c>
      <c r="B28" s="39"/>
      <c r="C28" s="31"/>
      <c r="D28" s="103"/>
      <c r="E28" s="104"/>
      <c r="F28" s="105"/>
      <c r="G28" s="28"/>
      <c r="H28" s="29"/>
      <c r="I28" s="106"/>
      <c r="J28" s="107"/>
      <c r="K28" s="30" t="str">
        <f>IF(AND(D28&gt;0,G28&gt;0),PRODUCT(H28:J28),"")</f>
        <v/>
      </c>
    </row>
    <row r="29" spans="1:12" ht="18" customHeight="1" x14ac:dyDescent="0.3">
      <c r="A29" s="24" t="str">
        <f t="shared" si="0"/>
        <v/>
      </c>
      <c r="B29" s="39"/>
      <c r="C29" s="31"/>
      <c r="D29" s="103"/>
      <c r="E29" s="104"/>
      <c r="F29" s="105"/>
      <c r="G29" s="28"/>
      <c r="H29" s="29"/>
      <c r="I29" s="106"/>
      <c r="J29" s="107"/>
      <c r="K29" s="30" t="str">
        <f t="shared" ref="K29:K38" si="1">IF(AND(D29&gt;0,G29&gt;0),PRODUCT(H29:J29),"")</f>
        <v/>
      </c>
    </row>
    <row r="30" spans="1:12" ht="18" customHeight="1" x14ac:dyDescent="0.3">
      <c r="A30" s="24" t="str">
        <f t="shared" si="0"/>
        <v/>
      </c>
      <c r="B30" s="39"/>
      <c r="C30" s="31"/>
      <c r="D30" s="103"/>
      <c r="E30" s="104"/>
      <c r="F30" s="105"/>
      <c r="G30" s="28"/>
      <c r="H30" s="29"/>
      <c r="I30" s="106"/>
      <c r="J30" s="107"/>
      <c r="K30" s="30" t="str">
        <f t="shared" si="1"/>
        <v/>
      </c>
    </row>
    <row r="31" spans="1:12" ht="18" customHeight="1" x14ac:dyDescent="0.3">
      <c r="A31" s="24" t="str">
        <f t="shared" si="0"/>
        <v/>
      </c>
      <c r="B31" s="39"/>
      <c r="C31" s="31"/>
      <c r="D31" s="103"/>
      <c r="E31" s="104"/>
      <c r="F31" s="105"/>
      <c r="G31" s="28"/>
      <c r="H31" s="29"/>
      <c r="I31" s="106"/>
      <c r="J31" s="107"/>
      <c r="K31" s="30" t="str">
        <f t="shared" si="1"/>
        <v/>
      </c>
    </row>
    <row r="32" spans="1:12" ht="18" customHeight="1" x14ac:dyDescent="0.3">
      <c r="A32" s="24" t="str">
        <f t="shared" si="0"/>
        <v/>
      </c>
      <c r="B32" s="39"/>
      <c r="C32" s="31"/>
      <c r="D32" s="103"/>
      <c r="E32" s="104"/>
      <c r="F32" s="105"/>
      <c r="G32" s="28"/>
      <c r="H32" s="29"/>
      <c r="I32" s="106"/>
      <c r="J32" s="107"/>
      <c r="K32" s="30" t="str">
        <f t="shared" si="1"/>
        <v/>
      </c>
    </row>
    <row r="33" spans="1:11" ht="18" customHeight="1" x14ac:dyDescent="0.3">
      <c r="A33" s="24" t="str">
        <f t="shared" si="0"/>
        <v/>
      </c>
      <c r="B33" s="39"/>
      <c r="C33" s="31"/>
      <c r="D33" s="103"/>
      <c r="E33" s="104"/>
      <c r="F33" s="105"/>
      <c r="G33" s="28"/>
      <c r="H33" s="29"/>
      <c r="I33" s="106"/>
      <c r="J33" s="107"/>
      <c r="K33" s="30" t="str">
        <f t="shared" si="1"/>
        <v/>
      </c>
    </row>
    <row r="34" spans="1:11" ht="18" customHeight="1" x14ac:dyDescent="0.3">
      <c r="A34" s="24" t="str">
        <f t="shared" si="0"/>
        <v/>
      </c>
      <c r="B34" s="39"/>
      <c r="C34" s="31"/>
      <c r="D34" s="103"/>
      <c r="E34" s="104"/>
      <c r="F34" s="105"/>
      <c r="G34" s="28"/>
      <c r="H34" s="29"/>
      <c r="I34" s="106"/>
      <c r="J34" s="107"/>
      <c r="K34" s="30" t="str">
        <f t="shared" si="1"/>
        <v/>
      </c>
    </row>
    <row r="35" spans="1:11" ht="18" customHeight="1" x14ac:dyDescent="0.3">
      <c r="A35" s="24" t="str">
        <f t="shared" si="0"/>
        <v/>
      </c>
      <c r="B35" s="39"/>
      <c r="C35" s="31"/>
      <c r="D35" s="103"/>
      <c r="E35" s="104"/>
      <c r="F35" s="105"/>
      <c r="G35" s="28"/>
      <c r="H35" s="29"/>
      <c r="I35" s="106"/>
      <c r="J35" s="107"/>
      <c r="K35" s="30" t="str">
        <f t="shared" si="1"/>
        <v/>
      </c>
    </row>
    <row r="36" spans="1:11" ht="18" customHeight="1" x14ac:dyDescent="0.3">
      <c r="A36" s="24" t="str">
        <f t="shared" si="0"/>
        <v/>
      </c>
      <c r="B36" s="39" t="s">
        <v>99</v>
      </c>
      <c r="C36" s="31" t="s">
        <v>100</v>
      </c>
      <c r="D36" s="103" t="s">
        <v>101</v>
      </c>
      <c r="E36" s="104"/>
      <c r="F36" s="105"/>
      <c r="G36" s="28"/>
      <c r="H36" s="29"/>
      <c r="I36" s="106"/>
      <c r="J36" s="107"/>
      <c r="K36" s="30" t="str">
        <f t="shared" si="1"/>
        <v/>
      </c>
    </row>
    <row r="37" spans="1:11" ht="18" customHeight="1" x14ac:dyDescent="0.3">
      <c r="A37" s="24" t="str">
        <f t="shared" si="0"/>
        <v/>
      </c>
      <c r="B37" s="39"/>
      <c r="C37" s="31"/>
      <c r="D37" s="103"/>
      <c r="E37" s="104"/>
      <c r="F37" s="105"/>
      <c r="G37" s="28"/>
      <c r="H37" s="29"/>
      <c r="I37" s="106"/>
      <c r="J37" s="107"/>
      <c r="K37" s="30" t="str">
        <f t="shared" si="1"/>
        <v/>
      </c>
    </row>
    <row r="38" spans="1:11" ht="18" customHeight="1" thickBot="1" x14ac:dyDescent="0.35">
      <c r="A38" s="44" t="str">
        <f t="shared" si="0"/>
        <v/>
      </c>
      <c r="B38" s="42"/>
      <c r="C38" s="43"/>
      <c r="D38" s="111"/>
      <c r="E38" s="112"/>
      <c r="F38" s="113"/>
      <c r="G38" s="45"/>
      <c r="H38" s="46"/>
      <c r="I38" s="70"/>
      <c r="J38" s="71"/>
      <c r="K38" s="47" t="str">
        <f t="shared" si="1"/>
        <v/>
      </c>
    </row>
    <row r="39" spans="1:11" ht="15.9" customHeight="1" thickBot="1" x14ac:dyDescent="0.35">
      <c r="A39" s="52"/>
      <c r="B39" s="54" t="s">
        <v>105</v>
      </c>
      <c r="C39" s="49"/>
      <c r="D39" s="108"/>
      <c r="E39" s="108"/>
      <c r="F39" s="108"/>
      <c r="G39" s="50"/>
      <c r="H39" s="53"/>
      <c r="I39" s="109"/>
      <c r="J39" s="110"/>
      <c r="K39" s="48">
        <f>SUM(K24:K38)</f>
        <v>0</v>
      </c>
    </row>
    <row r="40" spans="1:11" ht="3.9" customHeight="1" thickBot="1" x14ac:dyDescent="0.3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6"/>
    </row>
    <row r="41" spans="1:11" s="4" customFormat="1" ht="20.100000000000001" customHeight="1" x14ac:dyDescent="0.25">
      <c r="A41" s="100" t="str">
        <f>"Yukarıda gösterilen "&amp;MAX(A24:A39)&amp;" kalem, toplam "&amp;IF((SUM(H24:H39)&gt;0),SUM('Taşınır İşlem Fişi'!H24:H39),"-")&amp;" taşınırın,"</f>
        <v>Yukarıda gösterilen 1 kalem, toplam - taşınırın,</v>
      </c>
      <c r="B41" s="101"/>
      <c r="C41" s="101"/>
      <c r="D41" s="101"/>
      <c r="E41" s="101"/>
      <c r="F41" s="102"/>
      <c r="G41" s="97" t="str">
        <f>A41</f>
        <v>Yukarıda gösterilen 1 kalem, toplam - taşınırın,</v>
      </c>
      <c r="H41" s="98"/>
      <c r="I41" s="98"/>
      <c r="J41" s="98"/>
      <c r="K41" s="99"/>
    </row>
    <row r="42" spans="1:11" ht="14.1" customHeight="1" x14ac:dyDescent="0.3">
      <c r="A42" s="159" t="s">
        <v>98</v>
      </c>
      <c r="B42" s="160"/>
      <c r="C42" s="160"/>
      <c r="D42" s="160"/>
      <c r="E42" s="161">
        <f ca="1">IF(AND(K6&gt;0),K6,"tarih girin..!")</f>
        <v>45579</v>
      </c>
      <c r="F42" s="162"/>
      <c r="G42" s="159" t="s">
        <v>95</v>
      </c>
      <c r="H42" s="160"/>
      <c r="I42" s="160"/>
      <c r="J42" s="160"/>
      <c r="K42" s="25">
        <f ca="1">IF(AND(K6&gt;0),K6,"tarih girin..!")</f>
        <v>45579</v>
      </c>
    </row>
    <row r="43" spans="1:11" x14ac:dyDescent="0.3">
      <c r="A43" s="85" t="s">
        <v>31</v>
      </c>
      <c r="B43" s="86"/>
      <c r="C43" s="86"/>
      <c r="D43" s="86"/>
      <c r="E43" s="86"/>
      <c r="F43" s="87"/>
      <c r="G43" s="85" t="s">
        <v>31</v>
      </c>
      <c r="H43" s="86"/>
      <c r="I43" s="86"/>
      <c r="J43" s="86"/>
      <c r="K43" s="87"/>
    </row>
    <row r="44" spans="1:11" x14ac:dyDescent="0.3">
      <c r="A44" s="79" t="s">
        <v>32</v>
      </c>
      <c r="B44" s="80"/>
      <c r="C44" s="72"/>
      <c r="D44" s="72"/>
      <c r="E44" s="72"/>
      <c r="F44" s="26"/>
      <c r="G44" s="79" t="s">
        <v>90</v>
      </c>
      <c r="H44" s="80"/>
      <c r="I44" s="72"/>
      <c r="J44" s="72"/>
      <c r="K44" s="81"/>
    </row>
    <row r="45" spans="1:11" x14ac:dyDescent="0.3">
      <c r="A45" s="79" t="s">
        <v>33</v>
      </c>
      <c r="B45" s="80"/>
      <c r="C45" s="72" t="s">
        <v>34</v>
      </c>
      <c r="D45" s="72"/>
      <c r="E45" s="72"/>
      <c r="F45" s="26"/>
      <c r="G45" s="79" t="s">
        <v>91</v>
      </c>
      <c r="H45" s="80"/>
      <c r="I45" s="72" t="s">
        <v>34</v>
      </c>
      <c r="J45" s="72"/>
      <c r="K45" s="81"/>
    </row>
    <row r="46" spans="1:11" ht="15" thickBot="1" x14ac:dyDescent="0.35">
      <c r="A46" s="79" t="s">
        <v>35</v>
      </c>
      <c r="B46" s="80"/>
      <c r="C46" s="88"/>
      <c r="D46" s="88"/>
      <c r="E46" s="88"/>
      <c r="F46" s="89"/>
      <c r="G46" s="79" t="s">
        <v>92</v>
      </c>
      <c r="H46" s="80"/>
      <c r="I46" s="90"/>
      <c r="J46" s="90"/>
      <c r="K46" s="91"/>
    </row>
    <row r="47" spans="1:11" ht="6" customHeight="1" x14ac:dyDescent="0.3">
      <c r="A47" s="92"/>
      <c r="B47" s="93"/>
      <c r="C47" s="93"/>
      <c r="D47" s="93"/>
      <c r="E47" s="93"/>
      <c r="F47" s="94"/>
      <c r="G47" s="92"/>
      <c r="H47" s="93"/>
      <c r="I47" s="93"/>
      <c r="J47" s="93"/>
      <c r="K47" s="94"/>
    </row>
    <row r="48" spans="1:11" ht="14.1" customHeight="1" x14ac:dyDescent="0.3">
      <c r="A48" s="159" t="s">
        <v>97</v>
      </c>
      <c r="B48" s="160"/>
      <c r="C48" s="160"/>
      <c r="D48" s="160"/>
      <c r="E48" s="161">
        <f ca="1">IF(AND(K6&gt;0),K6,"tarih girin..!")</f>
        <v>45579</v>
      </c>
      <c r="F48" s="162"/>
      <c r="G48" s="159" t="s">
        <v>96</v>
      </c>
      <c r="H48" s="160"/>
      <c r="I48" s="160"/>
      <c r="J48" s="160"/>
      <c r="K48" s="25">
        <f ca="1">IF(AND(K6&gt;0),K6,"tarih girin..!")</f>
        <v>45579</v>
      </c>
    </row>
    <row r="49" spans="1:11" ht="6" customHeight="1" x14ac:dyDescent="0.3">
      <c r="A49" s="82"/>
      <c r="B49" s="83"/>
      <c r="C49" s="83"/>
      <c r="D49" s="83"/>
      <c r="E49" s="83"/>
      <c r="F49" s="84"/>
      <c r="G49" s="82"/>
      <c r="H49" s="83"/>
      <c r="I49" s="83"/>
      <c r="J49" s="83"/>
      <c r="K49" s="84"/>
    </row>
    <row r="50" spans="1:11" x14ac:dyDescent="0.3">
      <c r="A50" s="85" t="s">
        <v>93</v>
      </c>
      <c r="B50" s="86"/>
      <c r="C50" s="86"/>
      <c r="D50" s="86"/>
      <c r="E50" s="86"/>
      <c r="F50" s="87"/>
      <c r="G50" s="85" t="s">
        <v>94</v>
      </c>
      <c r="H50" s="86"/>
      <c r="I50" s="86"/>
      <c r="J50" s="86"/>
      <c r="K50" s="87"/>
    </row>
    <row r="51" spans="1:11" x14ac:dyDescent="0.3">
      <c r="A51" s="79" t="s">
        <v>32</v>
      </c>
      <c r="B51" s="80"/>
      <c r="C51" s="72"/>
      <c r="D51" s="72"/>
      <c r="E51" s="72"/>
      <c r="F51" s="26"/>
      <c r="G51" s="79" t="s">
        <v>90</v>
      </c>
      <c r="H51" s="80"/>
      <c r="I51" s="72"/>
      <c r="J51" s="72"/>
      <c r="K51" s="81"/>
    </row>
    <row r="52" spans="1:11" x14ac:dyDescent="0.3">
      <c r="A52" s="79" t="s">
        <v>33</v>
      </c>
      <c r="B52" s="80"/>
      <c r="C52" s="72" t="s">
        <v>34</v>
      </c>
      <c r="D52" s="72"/>
      <c r="E52" s="72"/>
      <c r="F52" s="26"/>
      <c r="G52" s="79" t="s">
        <v>91</v>
      </c>
      <c r="H52" s="80"/>
      <c r="I52" s="157"/>
      <c r="J52" s="157"/>
      <c r="K52" s="158"/>
    </row>
    <row r="53" spans="1:11" ht="15" thickBot="1" x14ac:dyDescent="0.35">
      <c r="A53" s="73" t="s">
        <v>35</v>
      </c>
      <c r="B53" s="74"/>
      <c r="C53" s="75"/>
      <c r="D53" s="75"/>
      <c r="E53" s="75"/>
      <c r="F53" s="76"/>
      <c r="G53" s="73" t="s">
        <v>92</v>
      </c>
      <c r="H53" s="74"/>
      <c r="I53" s="77"/>
      <c r="J53" s="77"/>
      <c r="K53" s="78"/>
    </row>
  </sheetData>
  <sheetProtection algorithmName="SHA-512" hashValue="Wr/+DKYXi1NfLKmdxczPWKErnmFfnQgiGCMr7gUHWaquMudFPVdMyN8CwDFQtTJ0oCRHtIlJ2DU1KovdbIKvlA==" saltValue="MLL3fwOtvk+s88rDNcWcUg==" spinCount="100000" sheet="1" objects="1" scenarios="1" selectLockedCells="1" sort="0" autoFilter="0" pivotTables="0"/>
  <mergeCells count="114">
    <mergeCell ref="I52:K52"/>
    <mergeCell ref="G48:J48"/>
    <mergeCell ref="E48:F48"/>
    <mergeCell ref="A48:D48"/>
    <mergeCell ref="G42:J42"/>
    <mergeCell ref="E42:F42"/>
    <mergeCell ref="A42:D42"/>
    <mergeCell ref="A7:E7"/>
    <mergeCell ref="G7:I7"/>
    <mergeCell ref="A8:E8"/>
    <mergeCell ref="G8:I8"/>
    <mergeCell ref="A9:E9"/>
    <mergeCell ref="G9:I9"/>
    <mergeCell ref="A15:D15"/>
    <mergeCell ref="E15:F15"/>
    <mergeCell ref="G15:I15"/>
    <mergeCell ref="J15:K15"/>
    <mergeCell ref="A20:E20"/>
    <mergeCell ref="G20:I20"/>
    <mergeCell ref="A21:J21"/>
    <mergeCell ref="A22:K22"/>
    <mergeCell ref="D23:F23"/>
    <mergeCell ref="I23:J23"/>
    <mergeCell ref="A16:K16"/>
    <mergeCell ref="A17:K17"/>
    <mergeCell ref="A6:B6"/>
    <mergeCell ref="A14:D14"/>
    <mergeCell ref="E14:F14"/>
    <mergeCell ref="G14:I14"/>
    <mergeCell ref="J14:K14"/>
    <mergeCell ref="A10:E10"/>
    <mergeCell ref="G10:I10"/>
    <mergeCell ref="A11:J11"/>
    <mergeCell ref="A12:E12"/>
    <mergeCell ref="G12:I12"/>
    <mergeCell ref="A13:E13"/>
    <mergeCell ref="G13:I13"/>
    <mergeCell ref="A18:E18"/>
    <mergeCell ref="G18:I18"/>
    <mergeCell ref="A19:E19"/>
    <mergeCell ref="G19:I19"/>
    <mergeCell ref="D27:F27"/>
    <mergeCell ref="I27:J27"/>
    <mergeCell ref="D28:F28"/>
    <mergeCell ref="I28:J28"/>
    <mergeCell ref="D29:F29"/>
    <mergeCell ref="I29:J29"/>
    <mergeCell ref="D24:F24"/>
    <mergeCell ref="I24:J24"/>
    <mergeCell ref="D25:F25"/>
    <mergeCell ref="I25:J25"/>
    <mergeCell ref="D26:F26"/>
    <mergeCell ref="I26:J26"/>
    <mergeCell ref="D33:F33"/>
    <mergeCell ref="I33:J33"/>
    <mergeCell ref="D34:F34"/>
    <mergeCell ref="I34:J34"/>
    <mergeCell ref="D35:F35"/>
    <mergeCell ref="I35:J35"/>
    <mergeCell ref="D38:F38"/>
    <mergeCell ref="D30:F30"/>
    <mergeCell ref="I30:J30"/>
    <mergeCell ref="D31:F31"/>
    <mergeCell ref="I31:J31"/>
    <mergeCell ref="D32:F32"/>
    <mergeCell ref="I32:J32"/>
    <mergeCell ref="C52:E52"/>
    <mergeCell ref="C44:E44"/>
    <mergeCell ref="C45:E45"/>
    <mergeCell ref="A53:B53"/>
    <mergeCell ref="C53:F53"/>
    <mergeCell ref="G53:H53"/>
    <mergeCell ref="I53:K53"/>
    <mergeCell ref="A51:B51"/>
    <mergeCell ref="G51:H51"/>
    <mergeCell ref="I51:K51"/>
    <mergeCell ref="A52:B52"/>
    <mergeCell ref="G52:H52"/>
    <mergeCell ref="A49:F49"/>
    <mergeCell ref="G49:K49"/>
    <mergeCell ref="A50:F50"/>
    <mergeCell ref="G50:K50"/>
    <mergeCell ref="A46:B46"/>
    <mergeCell ref="C46:F46"/>
    <mergeCell ref="G46:H46"/>
    <mergeCell ref="I46:K46"/>
    <mergeCell ref="A47:F47"/>
    <mergeCell ref="G47:K47"/>
    <mergeCell ref="A44:B44"/>
    <mergeCell ref="G44:H44"/>
    <mergeCell ref="I1:J1"/>
    <mergeCell ref="I2:J2"/>
    <mergeCell ref="I3:J3"/>
    <mergeCell ref="I4:J4"/>
    <mergeCell ref="A2:H2"/>
    <mergeCell ref="A3:H3"/>
    <mergeCell ref="A4:H4"/>
    <mergeCell ref="I38:J38"/>
    <mergeCell ref="C51:E51"/>
    <mergeCell ref="I44:K44"/>
    <mergeCell ref="A45:B45"/>
    <mergeCell ref="G45:H45"/>
    <mergeCell ref="I45:K45"/>
    <mergeCell ref="A40:K40"/>
    <mergeCell ref="A43:F43"/>
    <mergeCell ref="G43:K43"/>
    <mergeCell ref="G41:K41"/>
    <mergeCell ref="A41:F41"/>
    <mergeCell ref="D36:F36"/>
    <mergeCell ref="I36:J36"/>
    <mergeCell ref="D37:F37"/>
    <mergeCell ref="I37:J37"/>
    <mergeCell ref="D39:F39"/>
    <mergeCell ref="I39:J39"/>
  </mergeCells>
  <phoneticPr fontId="22" type="noConversion"/>
  <conditionalFormatting sqref="E42:F42 K42 E48:F48 K48">
    <cfRule type="containsText" dxfId="0" priority="1" operator="containsText" text="tarih girin..!">
      <formula>NOT(ISERROR(SEARCH("tarih girin..!",E42)))</formula>
    </cfRule>
  </conditionalFormatting>
  <dataValidations xWindow="63" yWindow="392" count="14">
    <dataValidation allowBlank="1" showInputMessage="1" showErrorMessage="1" promptTitle="BİLGİ" prompt="Malzeme kalem toplamı son Sıra Numarasıdır..." sqref="G41 A41" xr:uid="{88C2DB39-76FB-48CA-BDDA-034A114C2BB2}"/>
    <dataValidation type="whole" allowBlank="1" showInputMessage="1" showErrorMessage="1" errorTitle="UYARI !!!" error="Eksik ya da yanlış bilgi girdiniz. Lütfen sadece tam sayı 1 ve sonrası bir sayı giriniz..." promptTitle="OTOMATİK SIRA NO." prompt="Lütfen başlangıç sayısını belirtiniz..." sqref="A24" xr:uid="{1C3E3DC0-667C-42AF-B612-13D906C56CC3}">
      <formula1>1</formula1>
      <formula2>999</formula2>
    </dataValidation>
    <dataValidation type="whole" allowBlank="1" showInputMessage="1" showErrorMessage="1" errorTitle="İŞLEM GEÇERSİZ !" error="Sistem Sıra Numarasını otomatik verdiğinden işleminiz geçersiz sayıldı..!" promptTitle="DİKKAT !" prompt="Bu sütuna bilgi girmeyiniz... S.No. otomatik verilmektedir..!" sqref="A25:A38" xr:uid="{4A634BAA-D0E8-4495-824E-E81D7B79FE1F}">
      <formula1>0</formula1>
      <formula2>0</formula2>
    </dataValidation>
    <dataValidation type="whole" errorStyle="warning" allowBlank="1" showInputMessage="1" showErrorMessage="1" errorTitle="İŞLEM GEÇERSİZ !" error="Sistem Sıra Numarasını otomatik verdiğinden işleminiz geçersiz sayıldı..!" promptTitle="DİKKAT !" prompt="Bu sütuna bilgi girmeyiniz... S.No. otomatik verilmektedir..!" sqref="A39" xr:uid="{BDD9D734-7B98-41AE-AED0-585D8D63536F}">
      <formula1>0</formula1>
      <formula2>0</formula2>
    </dataValidation>
    <dataValidation allowBlank="1" showInputMessage="1" showErrorMessage="1" prompt="yılı girin..." sqref="C6" xr:uid="{5A42139B-9681-4D80-B531-364924210135}"/>
    <dataValidation allowBlank="1" showInputMessage="1" showErrorMessage="1" prompt="evrak sıra sayısını girin..." sqref="E6" xr:uid="{F6FB9551-5744-440B-B879-588BF470EC8D}"/>
    <dataValidation allowBlank="1" showInputMessage="1" showErrorMessage="1" prompt="belge sayfa numarasını girin..." sqref="G6" xr:uid="{54E23119-2F62-45C9-9D55-7BB965141CCE}"/>
    <dataValidation allowBlank="1" showInputMessage="1" showErrorMessage="1" prompt="işlem tarihini girin..." sqref="K6" xr:uid="{5F6A90AF-EF4F-4A67-965A-A124CF3FFF1C}"/>
    <dataValidation allowBlank="1" showInputMessage="1" showErrorMessage="1" prompt="fatura tarihi..." sqref="G13:I13" xr:uid="{44832F05-F8BD-4BBD-AE3D-EA040EF4AC6F}"/>
    <dataValidation allowBlank="1" showInputMessage="1" showErrorMessage="1" prompt="fatura no..." sqref="K13" xr:uid="{0B5567B8-BF07-440D-8E0B-27729CD9A45D}"/>
    <dataValidation allowBlank="1" showInputMessage="1" showErrorMessage="1" prompt="satınalma , bağış, iade vs. işlem çeşidi..." sqref="A15:D15" xr:uid="{5C4F2120-AB16-4229-8196-E087AB43E8D7}"/>
    <dataValidation allowBlank="1" showInputMessage="1" showErrorMessage="1" prompt="alınan firma bilgisi..." sqref="E15:F15" xr:uid="{74CE9BD2-DD6A-447A-9506-B4D73F9CF848}"/>
    <dataValidation allowBlank="1" showInputMessage="1" showErrorMessage="1" prompt="birim ya da kişi ismi..." sqref="G15:I15" xr:uid="{5EEA8256-95D2-4038-86DB-E9940A44E69C}"/>
    <dataValidation allowBlank="1" showInputMessage="1" showErrorMessage="1" prompt="gerçek kullanım yeri..." sqref="J15:K15" xr:uid="{E456022D-BE75-4B7E-B48A-365669F2ADA3}"/>
  </dataValidations>
  <printOptions horizontalCentered="1" verticalCentered="1"/>
  <pageMargins left="0.39370078740157483" right="0.19685039370078741" top="0.19685039370078741" bottom="0.39370078740157483" header="0" footer="0"/>
  <pageSetup paperSize="9" orientation="portrait" blackAndWhite="1" r:id="rId1"/>
  <headerFooter>
    <oddFooter>&amp;L&amp;"-,İtalik"&amp;8T.M.Y. Örnek No:5
&amp;"-,Kalın"&amp;Uİletişim: &amp;"-,İtalik"&amp;UTaşınır Kayıt Yetkilisi Serdağ BİÇEROĞLU (Dahili: 69112) (0530 5132804)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1571-915D-4B97-8231-315A6BAC4945}">
  <sheetPr codeName="Sayfa2">
    <tabColor rgb="FF92D050"/>
  </sheetPr>
  <dimension ref="A1:A55"/>
  <sheetViews>
    <sheetView showGridLines="0" topLeftCell="A16" workbookViewId="0">
      <selection activeCell="A55" sqref="A55"/>
    </sheetView>
  </sheetViews>
  <sheetFormatPr defaultRowHeight="14.4" x14ac:dyDescent="0.3"/>
  <cols>
    <col min="1" max="1" width="95.6640625" customWidth="1"/>
  </cols>
  <sheetData>
    <row r="1" spans="1:1" s="1" customFormat="1" x14ac:dyDescent="0.3">
      <c r="A1" s="3" t="s">
        <v>36</v>
      </c>
    </row>
    <row r="2" spans="1:1" s="5" customFormat="1" ht="13.8" x14ac:dyDescent="0.3">
      <c r="A2" s="5" t="s">
        <v>37</v>
      </c>
    </row>
    <row r="3" spans="1:1" s="5" customFormat="1" ht="13.8" x14ac:dyDescent="0.3">
      <c r="A3" s="5" t="s">
        <v>38</v>
      </c>
    </row>
    <row r="4" spans="1:1" s="5" customFormat="1" ht="13.8" x14ac:dyDescent="0.3">
      <c r="A4" s="5" t="s">
        <v>39</v>
      </c>
    </row>
    <row r="5" spans="1:1" s="5" customFormat="1" ht="13.8" x14ac:dyDescent="0.3">
      <c r="A5" s="5" t="s">
        <v>40</v>
      </c>
    </row>
    <row r="6" spans="1:1" s="5" customFormat="1" ht="13.8" x14ac:dyDescent="0.3">
      <c r="A6" s="5" t="s">
        <v>41</v>
      </c>
    </row>
    <row r="7" spans="1:1" s="5" customFormat="1" ht="13.8" x14ac:dyDescent="0.3">
      <c r="A7" s="5" t="s">
        <v>42</v>
      </c>
    </row>
    <row r="8" spans="1:1" s="5" customFormat="1" ht="13.8" x14ac:dyDescent="0.3">
      <c r="A8" s="5" t="s">
        <v>43</v>
      </c>
    </row>
    <row r="9" spans="1:1" s="5" customFormat="1" ht="13.8" x14ac:dyDescent="0.3">
      <c r="A9" s="5" t="s">
        <v>44</v>
      </c>
    </row>
    <row r="10" spans="1:1" s="5" customFormat="1" ht="13.8" x14ac:dyDescent="0.3">
      <c r="A10" s="5" t="s">
        <v>45</v>
      </c>
    </row>
    <row r="11" spans="1:1" s="5" customFormat="1" ht="13.8" x14ac:dyDescent="0.3">
      <c r="A11" s="5" t="s">
        <v>46</v>
      </c>
    </row>
    <row r="12" spans="1:1" s="5" customFormat="1" ht="13.8" x14ac:dyDescent="0.3">
      <c r="A12" s="5" t="s">
        <v>47</v>
      </c>
    </row>
    <row r="13" spans="1:1" s="5" customFormat="1" ht="13.8" x14ac:dyDescent="0.3">
      <c r="A13" s="5" t="s">
        <v>48</v>
      </c>
    </row>
    <row r="14" spans="1:1" s="5" customFormat="1" ht="13.8" x14ac:dyDescent="0.3">
      <c r="A14" s="5" t="s">
        <v>49</v>
      </c>
    </row>
    <row r="15" spans="1:1" s="5" customFormat="1" ht="13.8" x14ac:dyDescent="0.3">
      <c r="A15" s="5" t="s">
        <v>50</v>
      </c>
    </row>
    <row r="16" spans="1:1" s="5" customFormat="1" ht="13.8" x14ac:dyDescent="0.3">
      <c r="A16" s="5" t="s">
        <v>51</v>
      </c>
    </row>
    <row r="17" spans="1:1" s="5" customFormat="1" ht="13.8" x14ac:dyDescent="0.3">
      <c r="A17" s="5" t="s">
        <v>52</v>
      </c>
    </row>
    <row r="18" spans="1:1" s="5" customFormat="1" ht="13.8" x14ac:dyDescent="0.3">
      <c r="A18" s="5" t="s">
        <v>53</v>
      </c>
    </row>
    <row r="19" spans="1:1" s="5" customFormat="1" ht="13.8" x14ac:dyDescent="0.3">
      <c r="A19" s="5" t="s">
        <v>54</v>
      </c>
    </row>
    <row r="20" spans="1:1" s="5" customFormat="1" ht="13.8" x14ac:dyDescent="0.3">
      <c r="A20" s="5" t="s">
        <v>55</v>
      </c>
    </row>
    <row r="21" spans="1:1" s="5" customFormat="1" ht="13.8" x14ac:dyDescent="0.3">
      <c r="A21" s="5" t="s">
        <v>56</v>
      </c>
    </row>
    <row r="22" spans="1:1" s="5" customFormat="1" ht="13.8" x14ac:dyDescent="0.3">
      <c r="A22" s="5" t="s">
        <v>57</v>
      </c>
    </row>
    <row r="23" spans="1:1" s="5" customFormat="1" ht="13.8" x14ac:dyDescent="0.3">
      <c r="A23" s="5" t="s">
        <v>58</v>
      </c>
    </row>
    <row r="24" spans="1:1" s="5" customFormat="1" ht="13.8" x14ac:dyDescent="0.3">
      <c r="A24" s="5" t="s">
        <v>59</v>
      </c>
    </row>
    <row r="25" spans="1:1" s="5" customFormat="1" ht="13.8" x14ac:dyDescent="0.3">
      <c r="A25" s="5" t="s">
        <v>60</v>
      </c>
    </row>
    <row r="26" spans="1:1" s="5" customFormat="1" ht="13.8" x14ac:dyDescent="0.3">
      <c r="A26" s="5" t="s">
        <v>61</v>
      </c>
    </row>
    <row r="27" spans="1:1" s="5" customFormat="1" ht="13.8" x14ac:dyDescent="0.3">
      <c r="A27" s="5" t="s">
        <v>62</v>
      </c>
    </row>
    <row r="28" spans="1:1" s="5" customFormat="1" ht="13.8" x14ac:dyDescent="0.3">
      <c r="A28" s="5" t="s">
        <v>63</v>
      </c>
    </row>
    <row r="29" spans="1:1" s="5" customFormat="1" ht="13.8" x14ac:dyDescent="0.3">
      <c r="A29" s="5" t="s">
        <v>64</v>
      </c>
    </row>
    <row r="30" spans="1:1" s="5" customFormat="1" ht="13.8" x14ac:dyDescent="0.3">
      <c r="A30" s="5" t="s">
        <v>65</v>
      </c>
    </row>
    <row r="31" spans="1:1" s="5" customFormat="1" ht="13.8" x14ac:dyDescent="0.3">
      <c r="A31" s="5" t="s">
        <v>66</v>
      </c>
    </row>
    <row r="32" spans="1:1" s="5" customFormat="1" ht="13.8" x14ac:dyDescent="0.3">
      <c r="A32" s="5" t="s">
        <v>67</v>
      </c>
    </row>
    <row r="33" spans="1:1" s="5" customFormat="1" ht="13.8" x14ac:dyDescent="0.3">
      <c r="A33" s="5" t="s">
        <v>68</v>
      </c>
    </row>
    <row r="34" spans="1:1" s="5" customFormat="1" ht="13.8" x14ac:dyDescent="0.3">
      <c r="A34" s="5" t="s">
        <v>69</v>
      </c>
    </row>
    <row r="35" spans="1:1" s="5" customFormat="1" ht="13.8" x14ac:dyDescent="0.3">
      <c r="A35" s="5" t="s">
        <v>70</v>
      </c>
    </row>
    <row r="36" spans="1:1" s="5" customFormat="1" ht="13.8" x14ac:dyDescent="0.3">
      <c r="A36" s="5" t="s">
        <v>71</v>
      </c>
    </row>
    <row r="37" spans="1:1" s="5" customFormat="1" ht="13.8" x14ac:dyDescent="0.3">
      <c r="A37" s="5" t="s">
        <v>72</v>
      </c>
    </row>
    <row r="38" spans="1:1" s="5" customFormat="1" ht="13.8" x14ac:dyDescent="0.3">
      <c r="A38" s="5" t="s">
        <v>73</v>
      </c>
    </row>
    <row r="39" spans="1:1" s="5" customFormat="1" ht="13.8" x14ac:dyDescent="0.3">
      <c r="A39" s="5" t="s">
        <v>83</v>
      </c>
    </row>
    <row r="40" spans="1:1" s="5" customFormat="1" ht="13.8" x14ac:dyDescent="0.3">
      <c r="A40" s="5" t="s">
        <v>74</v>
      </c>
    </row>
    <row r="41" spans="1:1" s="5" customFormat="1" ht="13.8" x14ac:dyDescent="0.3">
      <c r="A41" s="5" t="s">
        <v>75</v>
      </c>
    </row>
    <row r="42" spans="1:1" s="5" customFormat="1" ht="13.8" x14ac:dyDescent="0.3">
      <c r="A42" s="5" t="s">
        <v>76</v>
      </c>
    </row>
    <row r="43" spans="1:1" s="5" customFormat="1" ht="13.8" x14ac:dyDescent="0.3">
      <c r="A43" s="5" t="s">
        <v>77</v>
      </c>
    </row>
    <row r="44" spans="1:1" s="5" customFormat="1" ht="13.8" x14ac:dyDescent="0.3">
      <c r="A44" s="5" t="s">
        <v>78</v>
      </c>
    </row>
    <row r="45" spans="1:1" s="5" customFormat="1" ht="13.8" x14ac:dyDescent="0.3">
      <c r="A45" s="5" t="s">
        <v>79</v>
      </c>
    </row>
    <row r="46" spans="1:1" s="5" customFormat="1" ht="13.8" x14ac:dyDescent="0.3">
      <c r="A46" s="5" t="s">
        <v>84</v>
      </c>
    </row>
    <row r="47" spans="1:1" s="5" customFormat="1" ht="13.8" x14ac:dyDescent="0.3">
      <c r="A47" s="5" t="s">
        <v>85</v>
      </c>
    </row>
    <row r="48" spans="1:1" s="5" customFormat="1" ht="13.8" x14ac:dyDescent="0.3">
      <c r="A48" s="5" t="s">
        <v>86</v>
      </c>
    </row>
    <row r="49" spans="1:1" s="5" customFormat="1" ht="13.8" x14ac:dyDescent="0.3">
      <c r="A49" s="5" t="s">
        <v>87</v>
      </c>
    </row>
    <row r="50" spans="1:1" s="5" customFormat="1" ht="13.8" x14ac:dyDescent="0.3">
      <c r="A50" s="5" t="s">
        <v>80</v>
      </c>
    </row>
    <row r="51" spans="1:1" s="2" customFormat="1" ht="13.8" x14ac:dyDescent="0.3">
      <c r="A51" s="5" t="s">
        <v>81</v>
      </c>
    </row>
    <row r="53" spans="1:1" ht="27.6" x14ac:dyDescent="0.3">
      <c r="A53" s="36" t="s">
        <v>102</v>
      </c>
    </row>
    <row r="55" spans="1:1" ht="30" x14ac:dyDescent="0.3">
      <c r="A55" s="37" t="s">
        <v>103</v>
      </c>
    </row>
  </sheetData>
  <sheetProtection algorithmName="SHA-512" hashValue="bqpyf0Yv6thdoOjx3rswuMM0xo/M5uWhYDF0Qdnkj97VTfum6IDB5AxDe1zNw2vUeeLHjA+gNj2T94KctaJVag==" saltValue="w/48QW18wLkHNWIU5Wx0YQ==" spinCount="100000"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Taşınır İşlem Fişi</vt:lpstr>
      <vt:lpstr>Açıklama (3)</vt:lpstr>
    </vt:vector>
  </TitlesOfParts>
  <Company>Lokman Hekim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Serdağ BİÇEROĞLU</dc:creator>
  <cp:lastModifiedBy>Gül KILINÇ</cp:lastModifiedBy>
  <cp:lastPrinted>2023-12-22T08:55:05Z</cp:lastPrinted>
  <dcterms:created xsi:type="dcterms:W3CDTF">2021-07-05T10:33:02Z</dcterms:created>
  <dcterms:modified xsi:type="dcterms:W3CDTF">2024-10-14T08:19:43Z</dcterms:modified>
</cp:coreProperties>
</file>